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 пг 2015" sheetId="1" r:id="rId1"/>
    <sheet name="1 пг 2015 1 форма" sheetId="2" r:id="rId2"/>
    <sheet name="1пг 2015 2 форма " sheetId="3" r:id="rId3"/>
  </sheets>
  <externalReferences>
    <externalReference r:id="rId6"/>
  </externalReferences>
  <definedNames>
    <definedName name="_xlnm.Print_Titles" localSheetId="1">'1 пг 2015 1 форма'!$2:$5</definedName>
    <definedName name="_xlnm.Print_Titles" localSheetId="2">'1пг 2015 2 форма '!$2:$9</definedName>
  </definedNames>
  <calcPr fullCalcOnLoad="1" refMode="R1C1"/>
</workbook>
</file>

<file path=xl/sharedStrings.xml><?xml version="1.0" encoding="utf-8"?>
<sst xmlns="http://schemas.openxmlformats.org/spreadsheetml/2006/main" count="508" uniqueCount="440">
  <si>
    <t>Банковские реквизиты:</t>
  </si>
  <si>
    <t>г.Ташкент, Мирзо-Улугбекский район, м-в Ялангач, п/о 164</t>
  </si>
  <si>
    <t xml:space="preserve"> АО "Toshkent issiqlik markazi" </t>
  </si>
  <si>
    <t>ПРИЛОЖЕНИЕ N 1</t>
  </si>
  <si>
    <t>КВАРТАЛЬНЫЙ ОТЧЕТ</t>
  </si>
  <si>
    <t xml:space="preserve"> </t>
  </si>
  <si>
    <t xml:space="preserve">   </t>
  </si>
  <si>
    <t>1.</t>
  </si>
  <si>
    <t>Наименование эмитента:</t>
  </si>
  <si>
    <t>Полное</t>
  </si>
  <si>
    <t>Сокращенное</t>
  </si>
  <si>
    <t>3.</t>
  </si>
  <si>
    <t>4.</t>
  </si>
  <si>
    <t>Регистрационные и идентификационные номера, присвоенные:</t>
  </si>
  <si>
    <t>регистрирующим органом</t>
  </si>
  <si>
    <t xml:space="preserve">     </t>
  </si>
  <si>
    <t>Контактные данные</t>
  </si>
  <si>
    <t>Почтовый адрес:</t>
  </si>
  <si>
    <t>Местонахождение:</t>
  </si>
  <si>
    <t>Адрес электронной почты:</t>
  </si>
  <si>
    <t>Официальный веб-сайт:</t>
  </si>
  <si>
    <t>Наименование обслуживающего банка:</t>
  </si>
  <si>
    <t>Номер расчетного счета:</t>
  </si>
  <si>
    <t>МФО:</t>
  </si>
  <si>
    <t>органам государственной налоговой службы (ИНН)</t>
  </si>
  <si>
    <t>Номера, присвоенные органами  государственной статистики:</t>
  </si>
  <si>
    <t>КФС</t>
  </si>
  <si>
    <t>ОКПО</t>
  </si>
  <si>
    <t>ОКОНХ</t>
  </si>
  <si>
    <t>СОАТО</t>
  </si>
  <si>
    <t>к Правилам предоставления и публикации информации на рынке ценных бумаг</t>
  </si>
  <si>
    <t xml:space="preserve">Акционерное общество   "Toshkent issiqlik markazi" </t>
  </si>
  <si>
    <t>г.Ташкент, Мирзо-Улугбекский район, м-в Ялангач</t>
  </si>
  <si>
    <t>www.tashteplocentral.uz</t>
  </si>
  <si>
    <t>tashteplocentral@mail.ru</t>
  </si>
  <si>
    <t xml:space="preserve">Гор ф-л"Ипотека-Банк"  </t>
  </si>
  <si>
    <t>00419</t>
  </si>
  <si>
    <r>
      <t>Кўрсакичларнинг номи</t>
    </r>
    <r>
      <rPr>
        <sz val="8"/>
        <rFont val="APP Courier Pravo 2000"/>
        <family val="1"/>
      </rPr>
      <t xml:space="preserve">  
 Наименование показателей</t>
    </r>
  </si>
  <si>
    <r>
      <t>Сатр коди</t>
    </r>
    <r>
      <rPr>
        <sz val="8"/>
        <rFont val="APP Courier Pravo 2000"/>
        <family val="1"/>
      </rPr>
      <t xml:space="preserve">       Код строки</t>
    </r>
  </si>
  <si>
    <r>
      <t xml:space="preserve">Ҳисобот йили             бошига   </t>
    </r>
    <r>
      <rPr>
        <sz val="8"/>
        <rFont val="APP Courier Pravo 2000"/>
        <family val="1"/>
      </rPr>
      <t xml:space="preserve">                       На начало                отчетного года</t>
    </r>
  </si>
  <si>
    <r>
      <t xml:space="preserve">Ҳисобот йили           охирига </t>
    </r>
    <r>
      <rPr>
        <sz val="8"/>
        <rFont val="APP Courier Pravo 2000"/>
        <family val="1"/>
      </rPr>
      <t xml:space="preserve">                        На конец                   отчетного периода</t>
    </r>
  </si>
  <si>
    <t xml:space="preserve"> АКТИВ</t>
  </si>
  <si>
    <t>1. Узоқ муддатлари активлар</t>
  </si>
  <si>
    <t>1. Долгосрочные активы</t>
  </si>
  <si>
    <t>Асосий воситалар:</t>
  </si>
  <si>
    <t>Основные средства:</t>
  </si>
  <si>
    <t>Бошланғич (қайта тиклаш) қиймат (0100, 0300)</t>
  </si>
  <si>
    <t>010</t>
  </si>
  <si>
    <t>Первоначальная (восстановительная)стоимость (0100, 0300)</t>
  </si>
  <si>
    <t>Эскириш суммаси(0200)</t>
  </si>
  <si>
    <t>011</t>
  </si>
  <si>
    <t>Сумма износа (0200)</t>
  </si>
  <si>
    <t>Қолдиқ (баланс) қиймати (сатр.010 - 011)</t>
  </si>
  <si>
    <t>012</t>
  </si>
  <si>
    <t>Остаточная (балансовая)стоимость (стр.010 - 011)</t>
  </si>
  <si>
    <t>Номоддий активлар:</t>
  </si>
  <si>
    <t>Нематериальные активы:</t>
  </si>
  <si>
    <t>Бошланғич қиймат (0400)</t>
  </si>
  <si>
    <t>020</t>
  </si>
  <si>
    <t xml:space="preserve">Первоначальная стоимость (0400) </t>
  </si>
  <si>
    <t>Амортизация суммаси (0500)</t>
  </si>
  <si>
    <t>021</t>
  </si>
  <si>
    <t>Сумма амортизации (0500)</t>
  </si>
  <si>
    <t>Қолдиқ (баланс)қиймати (сатр.020 - 021)</t>
  </si>
  <si>
    <t>022</t>
  </si>
  <si>
    <t>Остаточная (балансовая)стоимость (стр.020 - 021)</t>
  </si>
  <si>
    <t>Узоқ муддатли инвестициялар, жами</t>
  </si>
  <si>
    <t>030</t>
  </si>
  <si>
    <t>(сатр.040+050+060+070+080), шу жумладан:</t>
  </si>
  <si>
    <t>Долгосрочные инвестиции, всего</t>
  </si>
  <si>
    <t>(стр.040+050+060+070+080), в том числе:</t>
  </si>
  <si>
    <t>Қимматли қоғозлар (0610)</t>
  </si>
  <si>
    <t>040</t>
  </si>
  <si>
    <t>Ценные бумаги (0610)</t>
  </si>
  <si>
    <t>Шўъба хўжалик жамиятларига инвестициялар (0620)</t>
  </si>
  <si>
    <t>050</t>
  </si>
  <si>
    <t>Инвестиции в дочерние хозяйственные общества(0620)</t>
  </si>
  <si>
    <t>Қарам хўжалик жамиятларларига инвестициялар(0630)</t>
  </si>
  <si>
    <t>060</t>
  </si>
  <si>
    <t>Инвестиции в зависимые хозяйственные общества(0630)</t>
  </si>
  <si>
    <t>Чет эл капитали мавжуд бўлган корхоналарга инвестициялар (0640)</t>
  </si>
  <si>
    <t>070</t>
  </si>
  <si>
    <t>Инвестиции в предприятие с иностранным капиалом(0640)</t>
  </si>
  <si>
    <t>Бошқа узоқ муддатли инвестициялар(0690)</t>
  </si>
  <si>
    <t>080</t>
  </si>
  <si>
    <t>Прочие долгосрочные инвестиции (0690)</t>
  </si>
  <si>
    <t>Ўртаниладиган асбоб-ускуналар(0700)</t>
  </si>
  <si>
    <t>090</t>
  </si>
  <si>
    <t>Оборудование к установке(0700)</t>
  </si>
  <si>
    <t>Капитал қўйилмалар(0800)</t>
  </si>
  <si>
    <t>100</t>
  </si>
  <si>
    <t>Капитальные вложения(0800)</t>
  </si>
  <si>
    <t>Узоқ муддатли дебиторлик қарзлари(0910, 0920, 0930, 0940)</t>
  </si>
  <si>
    <t>110</t>
  </si>
  <si>
    <t>Долгосрочная дебиторская задолженность(0910,0920,0930, 0940)</t>
  </si>
  <si>
    <t>шундан муддати ўтган</t>
  </si>
  <si>
    <t>111</t>
  </si>
  <si>
    <t>из нее: просроченная</t>
  </si>
  <si>
    <t>Узок муддати кечиктирилган харажатлар(0950, 0960, 0990)</t>
  </si>
  <si>
    <t>120</t>
  </si>
  <si>
    <t>Долгосрочные отсроченные расходы(0950, 0960, 0990)</t>
  </si>
  <si>
    <t>I бўлим бўйича жами (сатр.012+022+030+090+100+110+120)</t>
  </si>
  <si>
    <t>130</t>
  </si>
  <si>
    <t>Итого по разделу I (стр.012+022+030+090+100+110+120)</t>
  </si>
  <si>
    <t>II. Жорий активлар</t>
  </si>
  <si>
    <t>II. Текущие активы</t>
  </si>
  <si>
    <t>Товар-моддий захиралари, жами (сатр.150+160+170+180), шу жумлади:</t>
  </si>
  <si>
    <t>140</t>
  </si>
  <si>
    <t xml:space="preserve">Товарно-материальные запасы, всего(стр.150+160+170+180), в том числе </t>
  </si>
  <si>
    <t>Ишлаб чиқариш захиралари(1000, 1100, 1500, 1600)</t>
  </si>
  <si>
    <t>150</t>
  </si>
  <si>
    <t>Производственные запасы(1000, 1100, 1500, 1600)</t>
  </si>
  <si>
    <t>Тугалланмаган ишлаб чиқариш(2000, 2100, 2300, 2700)</t>
  </si>
  <si>
    <t>160</t>
  </si>
  <si>
    <t>Незавершенное производство(2000, 2100, 2300, 2700)</t>
  </si>
  <si>
    <t>Тайёр маҳсулот (2800)</t>
  </si>
  <si>
    <t>170</t>
  </si>
  <si>
    <t>Готовая продукция(2800)</t>
  </si>
  <si>
    <t>Товарлар (2900 дан 2980 нинг айирмаси)</t>
  </si>
  <si>
    <t>180</t>
  </si>
  <si>
    <t>Товары (2900 за минусом 2980)</t>
  </si>
  <si>
    <t>Келгуси давр сарфлари (3100)</t>
  </si>
  <si>
    <t>190</t>
  </si>
  <si>
    <t>Расходы будущих периодов (3100)</t>
  </si>
  <si>
    <t>Кечиктирилган харажатлар (3200)</t>
  </si>
  <si>
    <t>200</t>
  </si>
  <si>
    <t>Отсроченные расходы (3200)</t>
  </si>
  <si>
    <t>Дебиторлар, жами (сатр.220+240+250+260+270+280+290+300+310)</t>
  </si>
  <si>
    <t>210</t>
  </si>
  <si>
    <t>Дебиторы, всего (стр.220+240+250+260+270+280+290+300+310)</t>
  </si>
  <si>
    <t>шундан:муддати ўтган</t>
  </si>
  <si>
    <t>211</t>
  </si>
  <si>
    <t>Харидор ва буюртмачилар қарзи (4000 дан 4900 нинг айирмаси)</t>
  </si>
  <si>
    <t>220</t>
  </si>
  <si>
    <t>Задолженность покупателей и заказчиков(4000 за минусом 4900)</t>
  </si>
  <si>
    <t>Ажратилган бўлинмаларнинг қарзи (4110)</t>
  </si>
  <si>
    <t>230</t>
  </si>
  <si>
    <t>Задолженность обособленных подразделений (4110)</t>
  </si>
  <si>
    <t>Шўъба ва қарам хўжалик жамиятларнинг қарзи (4120)</t>
  </si>
  <si>
    <t>240</t>
  </si>
  <si>
    <t>Задолженность дочерних и зависимых хозяйственных обществ(4120)</t>
  </si>
  <si>
    <t>Ходимларга берилган бўнаклар (4200)</t>
  </si>
  <si>
    <t>250</t>
  </si>
  <si>
    <t>Авансы, выданные персоналу (4200)</t>
  </si>
  <si>
    <t>Мол етказиб берувчилар ва пудратчиларга берилган бўнаклар (4300)</t>
  </si>
  <si>
    <t>260</t>
  </si>
  <si>
    <t>Авансы, выданные поставщикам и подрядчикам (4300)</t>
  </si>
  <si>
    <t>Бюджетга солиқ ва йиғимлар бўйича бўнак тўловлари (4400)</t>
  </si>
  <si>
    <t>270</t>
  </si>
  <si>
    <t>Авансовые платежи по налогам и сборам в бюджет (4400)</t>
  </si>
  <si>
    <t>Мақсадли давлат жамғармалари ва суғурталар бўйича бўнак тўловлари (4500)</t>
  </si>
  <si>
    <t>280</t>
  </si>
  <si>
    <t>Авансовые платежи в государственные целевые фонды и по страхованию (4500)</t>
  </si>
  <si>
    <t>Таъсисчиларнинг устав капиталига улушлар бўйича қарзи(4600)</t>
  </si>
  <si>
    <t>290</t>
  </si>
  <si>
    <t>Задолженность учредителей по вкладам в уставный капитал(4600)</t>
  </si>
  <si>
    <t>Ходимларнинг бошқа операциялар бўйича қарзи (4700)</t>
  </si>
  <si>
    <t>300</t>
  </si>
  <si>
    <t>Задолженность персонала по прочим операциям (4700)</t>
  </si>
  <si>
    <t>Бошқа дебиторлик қарзлари (4800)</t>
  </si>
  <si>
    <t>310</t>
  </si>
  <si>
    <t>Прочие дебиторские задолженности (4800)</t>
  </si>
  <si>
    <t>Пул маблағлари, жами (сатр.330+340+350+360), шу жумладан:</t>
  </si>
  <si>
    <t>320</t>
  </si>
  <si>
    <t>Денежные средства, всего (стр. 330+340+350+360), в том числе:</t>
  </si>
  <si>
    <t>Кассадаги пул маблағлари (5000)</t>
  </si>
  <si>
    <t>330</t>
  </si>
  <si>
    <t>Денежные средства в кассе (5000)</t>
  </si>
  <si>
    <t>Ҳисоб-китоб счётидаги пул маблағлари (5100)</t>
  </si>
  <si>
    <t>340</t>
  </si>
  <si>
    <t>Денежные средства на расчетном счете (5100)</t>
  </si>
  <si>
    <t>Чет эл валютасидаги пул маблағлари (5200)</t>
  </si>
  <si>
    <t>350</t>
  </si>
  <si>
    <t>Денежные средства в иностранной валюте (5200)</t>
  </si>
  <si>
    <t>Бошқа пул маблағлари ва эквивалентлари(5500, 5600, 5700)</t>
  </si>
  <si>
    <t>360</t>
  </si>
  <si>
    <t>Прочие денежные средства и эквиваленты (5500, 5600, 5700)</t>
  </si>
  <si>
    <t>Қисқа муддатли инвестициялар (5800)</t>
  </si>
  <si>
    <t>370</t>
  </si>
  <si>
    <t>Краткосрочные инвестиции (5800)</t>
  </si>
  <si>
    <t>Бошқа жорий активлар (5900)</t>
  </si>
  <si>
    <t>380</t>
  </si>
  <si>
    <t>Прочие текущие активы (5900)</t>
  </si>
  <si>
    <t>II бўлим бўйича жами (сатр.140+190+200+210+320+230+370+380)</t>
  </si>
  <si>
    <t>390</t>
  </si>
  <si>
    <t>Итого по разделу II (стр.140+190+200+210+320+370+380)</t>
  </si>
  <si>
    <t>Баланс активи бўйича жами (сатр.130+390)</t>
  </si>
  <si>
    <t>400</t>
  </si>
  <si>
    <t>Всего по активу баланса (стр.130+390)</t>
  </si>
  <si>
    <t>ПАССИВ</t>
  </si>
  <si>
    <t>I.Ўз маблағлари манбалари</t>
  </si>
  <si>
    <t>I.Источники собственных средств</t>
  </si>
  <si>
    <t>Устав капитали (8300)</t>
  </si>
  <si>
    <t>410</t>
  </si>
  <si>
    <t>Уставный капитал (8300)</t>
  </si>
  <si>
    <t>Кўшилган капитал (8400)</t>
  </si>
  <si>
    <t>420</t>
  </si>
  <si>
    <t>Добавленный капитал (8400)</t>
  </si>
  <si>
    <t>Резерв капитали (8500)</t>
  </si>
  <si>
    <t>430</t>
  </si>
  <si>
    <t>Резервный капитал (8500)</t>
  </si>
  <si>
    <t>Сотиб олинган хусусий акциялар (8600)</t>
  </si>
  <si>
    <t>440</t>
  </si>
  <si>
    <t>Выкупленные собственные акции (8600)</t>
  </si>
  <si>
    <t>Тақсимланмаган фойда (қопланмаган зарар) (8700)</t>
  </si>
  <si>
    <t>450</t>
  </si>
  <si>
    <t>Нераспределенная прибыль (непокрытый убыток) (8700)</t>
  </si>
  <si>
    <t>Мақсандли тушумлар (8800)</t>
  </si>
  <si>
    <t>460</t>
  </si>
  <si>
    <t>Целевые поступления (8800)</t>
  </si>
  <si>
    <t>Келгуси давр харажатлари ва тўловлари учун захиралар (8900)</t>
  </si>
  <si>
    <t>470</t>
  </si>
  <si>
    <t>Резервы предстоящих расходов и платежей (8900)</t>
  </si>
  <si>
    <t>I бўлим бўйича жами (сатр.410+420+430+440+450+460+470)</t>
  </si>
  <si>
    <t>480</t>
  </si>
  <si>
    <t>Итого по разделу I (стр.410+420+430+440+450+460+470)</t>
  </si>
  <si>
    <t>II.Мажбуриятлар</t>
  </si>
  <si>
    <t>II.Обязательства</t>
  </si>
  <si>
    <t>Узоқ муддатли мажбуриятлар, жами</t>
  </si>
  <si>
    <t>490</t>
  </si>
  <si>
    <t>(сатр.500+520+530+540+550+560+570+580+590)</t>
  </si>
  <si>
    <t>Долгосрочные обязательства, всего</t>
  </si>
  <si>
    <t>(стр.500+520+530+540+550+560+570+580+590)</t>
  </si>
  <si>
    <t>шу жумладан: узоқ муддатли кредиторлик қарзлари</t>
  </si>
  <si>
    <t>491</t>
  </si>
  <si>
    <t>(сатр.500+520+540+560+590)</t>
  </si>
  <si>
    <t>в том числе: долгосрочная кредиторская задолженность</t>
  </si>
  <si>
    <t>(стр.500+520+540+560+590)</t>
  </si>
  <si>
    <t>шундан: муддати ўтган узоқ муддатли кредиторлик қарзлари</t>
  </si>
  <si>
    <t>492</t>
  </si>
  <si>
    <t>из нее: просроченная долгосрочная кредиторская задолженность</t>
  </si>
  <si>
    <t>Мол етказиб берувчилар ва пудратчиларга узоқ муддатли қарз (7000)</t>
  </si>
  <si>
    <t>500</t>
  </si>
  <si>
    <t>Долгосрочная задолженность поставщикам и подрядчикам (7000)</t>
  </si>
  <si>
    <t>Ажратилган бўлинмаларга узоқ муддатли қарз (7110)</t>
  </si>
  <si>
    <t>510</t>
  </si>
  <si>
    <t>Долгосрочная задолженность обособленным подразделениям (7110)</t>
  </si>
  <si>
    <t>Шуъба ва қарам хўжалик жамиятларга узоқ муддатли қарз (7120)</t>
  </si>
  <si>
    <t>520</t>
  </si>
  <si>
    <t>Долгосрочная задолженность дочерним и зависимым хозяйственным обществам (7120)</t>
  </si>
  <si>
    <t>Узоқ муддатли кечиктирилган мажбуриятлар (7210, 7220, 7230)</t>
  </si>
  <si>
    <t>530</t>
  </si>
  <si>
    <t>Долгосрочные отсроченные доходы (7210, 7220, 7230)</t>
  </si>
  <si>
    <t>Солиқ ва мажбурий тўловлар бўйича узоқ муддатли кечиктирилган мажбуриятлар (7240)</t>
  </si>
  <si>
    <t>540</t>
  </si>
  <si>
    <t>Долгосрочные отсроченные обязательства по налогам и обязательным платежам (7240)</t>
  </si>
  <si>
    <t>Бошқа узоқ муддатли кечиктирилган мажбуриятлар (7250, 7290)</t>
  </si>
  <si>
    <t>550</t>
  </si>
  <si>
    <t>Прочие долгосрочные отсроченные обязательства (7250, 7290)</t>
  </si>
  <si>
    <t>Харидорлар ва буюртмачилардан олинган бўнақлар (7300)</t>
  </si>
  <si>
    <t>560</t>
  </si>
  <si>
    <t>Авансы, полученные от покупателей и заказчиков (7300)</t>
  </si>
  <si>
    <t>Узоқ муддатли банк кредитлари (7810)</t>
  </si>
  <si>
    <t>570</t>
  </si>
  <si>
    <t>Долгосрочные банковские кредиты (7810)</t>
  </si>
  <si>
    <t>Узоқ муддатли қарзлар (7820, 7830, 7840)</t>
  </si>
  <si>
    <t>580</t>
  </si>
  <si>
    <t>Долгосрочные займы (7820,7830, 7840)</t>
  </si>
  <si>
    <t>Бошқа узоқ муддатли кредиторлик қарзлар (7900)</t>
  </si>
  <si>
    <t>590</t>
  </si>
  <si>
    <t>Прочие долгосрочные кредиторские задолженности (7900)</t>
  </si>
  <si>
    <t>Жорий мажбуриятлар, жами (сатр.610+630+640+650+ 660+670+680+ 690+700+710+720+730+740+750+760)</t>
  </si>
  <si>
    <t>600</t>
  </si>
  <si>
    <t>Текущие обязательства, всего(сатр.610+630+640+650+ 660+670+ 680+690+700+710+720+730+740+750+760)</t>
  </si>
  <si>
    <t>шу жумлардан: жорий кредиторлик қарзлари</t>
  </si>
  <si>
    <t>601</t>
  </si>
  <si>
    <t>(сатр.610+630+650+670+680+690+700+710+720+760)</t>
  </si>
  <si>
    <t>в том числе: текущая кредиторская задолженность</t>
  </si>
  <si>
    <t>(стр.610+630+650+670+680+690+700+710+720+760)</t>
  </si>
  <si>
    <t>шундан: муддати ўтган жорийкредиторлик қарзлари</t>
  </si>
  <si>
    <t>602</t>
  </si>
  <si>
    <t>из нее: просроченная текущая кредиторская задолженность</t>
  </si>
  <si>
    <t>Мол етказиб берувчилар ва пудратчиларга қарз (6000)</t>
  </si>
  <si>
    <t>610</t>
  </si>
  <si>
    <t>Задолженность поставщикам и подядчикам (6000)</t>
  </si>
  <si>
    <t>Ажратилган бўлинмаларга қарз (6110)</t>
  </si>
  <si>
    <t>620</t>
  </si>
  <si>
    <t>Задолженность обособленным подразделениям (6110)</t>
  </si>
  <si>
    <t>Шўъба ва қарам хўжалик жамиятларга қарз (6120)</t>
  </si>
  <si>
    <t>630</t>
  </si>
  <si>
    <t>Задолженность дочерним и зависимым хозяйственным обществам (6120)</t>
  </si>
  <si>
    <t>Кечиктирилган даромадлар (6210, 6220, 6230)</t>
  </si>
  <si>
    <t>640</t>
  </si>
  <si>
    <t>Отсроченные доходы (6210, 6220, 6230)</t>
  </si>
  <si>
    <t>Солиқ ва мажбурий тўловлар бўйича кечикрилган мажбуриятлар (6240)</t>
  </si>
  <si>
    <t>650</t>
  </si>
  <si>
    <t>Отсроченные обязательства по налогам и обязательным платежам (6240)</t>
  </si>
  <si>
    <t>Бошқа кечиктирилган мажбуриятлар (6250, 6290)</t>
  </si>
  <si>
    <t>660</t>
  </si>
  <si>
    <t>Прочие отсроченные обязательства (6250, 6290)</t>
  </si>
  <si>
    <t>Олиган бўнаклар (6300)</t>
  </si>
  <si>
    <t>670</t>
  </si>
  <si>
    <t>Полученные авансы (6300)</t>
  </si>
  <si>
    <t>Бюджетга тўловлар бўйича қарз (6400)</t>
  </si>
  <si>
    <t>680</t>
  </si>
  <si>
    <t>Задолженность по платежам в бюджет (6400)</t>
  </si>
  <si>
    <t>Суғурталар бўйича қарз (6510)</t>
  </si>
  <si>
    <t>690</t>
  </si>
  <si>
    <t>Задолженность по страхованию (6510)</t>
  </si>
  <si>
    <t>Мақсадли давлат жамғармаларига тўловлар бўйича қарз (6520)</t>
  </si>
  <si>
    <t>700</t>
  </si>
  <si>
    <t>Задолженность по платежам в государственные целевые фонды (6520)</t>
  </si>
  <si>
    <t>Таъсисчиларга бўлган қарзлар (6600)</t>
  </si>
  <si>
    <t>710</t>
  </si>
  <si>
    <t>Задолженность учредителям (6600)</t>
  </si>
  <si>
    <t>Меҳнатга ҳақ тўлаш бўйича қарз (6700)</t>
  </si>
  <si>
    <t>720</t>
  </si>
  <si>
    <t>Задолженность по оплате труда (6700)</t>
  </si>
  <si>
    <t>Қисқа муддатли банк кредитлари (6810)</t>
  </si>
  <si>
    <t>730</t>
  </si>
  <si>
    <t>Краткосрочные банковские кредиты (6810)</t>
  </si>
  <si>
    <t>Қисқа муддатли қарзлар (6820, 6830, 6840)</t>
  </si>
  <si>
    <t>740</t>
  </si>
  <si>
    <t>Краткосрочные займы (6820, 6830, 6840)</t>
  </si>
  <si>
    <t>Узоқ муддатли мажбуриятларнинг жорий қисми (6950)</t>
  </si>
  <si>
    <t>750</t>
  </si>
  <si>
    <t>Текущая часть долгосрочных обязательств (6950)</t>
  </si>
  <si>
    <t>Бошқа кредиторлик қарзлар (6950 дан ташқари 6900)</t>
  </si>
  <si>
    <t>760</t>
  </si>
  <si>
    <t>Прочие кредиторские задолженности (6900 кроме 6950)</t>
  </si>
  <si>
    <t>II бўлим бўйича жами (сатр.490+600)</t>
  </si>
  <si>
    <t>770</t>
  </si>
  <si>
    <t>Итго по разделу II (стр.490+600)</t>
  </si>
  <si>
    <t>Баланс пассиви бўйича жами (сатр.480+770)</t>
  </si>
  <si>
    <t>780</t>
  </si>
  <si>
    <t>Всего по пассиву баланса (стр.480+770)</t>
  </si>
  <si>
    <t>Қисқа муддатли ижарага олинганасосий воситалар (001)</t>
  </si>
  <si>
    <t>790</t>
  </si>
  <si>
    <t>Основные средства, полученные по краткосрочной аренде (001)</t>
  </si>
  <si>
    <t>Масъул сақлашга қабул қилинган товар-моддий қийматликлар(002)</t>
  </si>
  <si>
    <t>800</t>
  </si>
  <si>
    <t>Товарно-материальные ценности, принятые на ответственное хранение (002)</t>
  </si>
  <si>
    <t>Қайта ишлашга қабул қилинган материаллар (003)</t>
  </si>
  <si>
    <t>810</t>
  </si>
  <si>
    <t>Материалы, принятые в переработку (003)</t>
  </si>
  <si>
    <t>Комиссия қабул қилинган товарлар (004)</t>
  </si>
  <si>
    <t>820</t>
  </si>
  <si>
    <t>Товары, принятые на комиссию (004)</t>
  </si>
  <si>
    <t>Ўрнатиш учун қабул қилинган ускуналар (005)</t>
  </si>
  <si>
    <t>830</t>
  </si>
  <si>
    <t>Оборудование, принятое для монтажа (005)</t>
  </si>
  <si>
    <t>Қатъий қисобот бланкалари (006)</t>
  </si>
  <si>
    <t>840</t>
  </si>
  <si>
    <t>Бланки строгой отчетности (006)</t>
  </si>
  <si>
    <t>Тўловга қолиятсиз дебиторларнинг зарарга ҳисобдан чиқарилган қарзи (007)</t>
  </si>
  <si>
    <t>850</t>
  </si>
  <si>
    <t>Списанная в убыток задолженность неплатежеспособных дебиторов (007)</t>
  </si>
  <si>
    <t>Олинган мажбурият ва тўловларнинг таъминоти (008)</t>
  </si>
  <si>
    <t>860</t>
  </si>
  <si>
    <t>Обеспечение обязательств и платежей - полученные (008)</t>
  </si>
  <si>
    <t>Берилган мажбурият ва тўловларнинг таъминоти (009)</t>
  </si>
  <si>
    <t>870</t>
  </si>
  <si>
    <t>Обеспечение обязательств и платежей - выданные (009)</t>
  </si>
  <si>
    <t>Узоқ муддатли ижара шатрномасига асосан берилган асосий воситалар (010)</t>
  </si>
  <si>
    <t>880</t>
  </si>
  <si>
    <t>Основные средства, сданные по договору долгосрочной аренды (010)</t>
  </si>
  <si>
    <t>Ссуда шартномаси бўйича олинган мулклар (011)</t>
  </si>
  <si>
    <t>890</t>
  </si>
  <si>
    <t>Имущество, полученное по договору ссуды (011)</t>
  </si>
  <si>
    <t>Келгуси даврларда солиқ солинадиган базадан чиқариладиган харажатлар (012)</t>
  </si>
  <si>
    <t>900</t>
  </si>
  <si>
    <t>Расходы, исключаемые из налогооблагаемой базы следующих периодов (012)</t>
  </si>
  <si>
    <t>Вақтинчалик солиқ имтиёзлари (турлари бўйича) (013)</t>
  </si>
  <si>
    <t>910</t>
  </si>
  <si>
    <t>Временные налоговые льготы (по видам) (013)</t>
  </si>
  <si>
    <t>Фойдаланишдаги инвентар ва хўжалик жиҳозлари (014)</t>
  </si>
  <si>
    <t>920</t>
  </si>
  <si>
    <t>Инвентарь и хозяйственные принадлежности в эксплуатации (014)</t>
  </si>
  <si>
    <r>
      <t xml:space="preserve">Кўрсаткичлар 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</si>
  <si>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
Код  строки</t>
    </r>
  </si>
  <si>
    <r>
      <t>даромадлар (фойда)</t>
    </r>
    <r>
      <rPr>
        <sz val="7.5"/>
        <rFont val="APP Courier Pravo 2000"/>
        <family val="1"/>
      </rPr>
      <t xml:space="preserve">      доходы        (прибыль)</t>
    </r>
  </si>
  <si>
    <r>
      <t xml:space="preserve">харажатлар  (зарар) </t>
    </r>
    <r>
      <rPr>
        <sz val="7.5"/>
        <rFont val="APP Courier Pravo 2000"/>
        <family val="1"/>
      </rPr>
      <t xml:space="preserve">      расходы     (убыток)</t>
    </r>
  </si>
  <si>
    <r>
      <t xml:space="preserve">даромадлар (фойда)  </t>
    </r>
    <r>
      <rPr>
        <sz val="7.5"/>
        <rFont val="APP Courier Pravo 2000"/>
        <family val="1"/>
      </rPr>
      <t xml:space="preserve">    доходы        (прибыль)</t>
    </r>
  </si>
  <si>
    <r>
      <t>харажатлар  (зарар)</t>
    </r>
    <r>
      <rPr>
        <sz val="7.5"/>
        <rFont val="APP Courier Pravo 2000"/>
        <family val="1"/>
      </rPr>
      <t xml:space="preserve">
расходы     (убыток)</t>
    </r>
  </si>
  <si>
    <t>Маҳсулот (товар,иш ва хизмат)ларни сотишдан соф тушум</t>
  </si>
  <si>
    <t xml:space="preserve">х </t>
  </si>
  <si>
    <t>Чистая выручка от реализации продукции (товаров, работ, услуг)</t>
  </si>
  <si>
    <t>Сотилган маҳсулот (товар, иш ва хизмат)ларнинг таннархи</t>
  </si>
  <si>
    <t>х</t>
  </si>
  <si>
    <t>Себестоимость реализованной продукции (товаров, работ и услуг)</t>
  </si>
  <si>
    <t>Маҳсулот (товар, иш ва хизмат)ларни сотишнинг ялпи фойдаси (зарари) (сатр.010-020)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</si>
  <si>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</si>
  <si>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</t>
  </si>
  <si>
    <t>Расходы периода, всего (стр.050+060+070+080) в том числе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</si>
  <si>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</si>
  <si>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</si>
  <si>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</si>
  <si>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</si>
  <si>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</si>
  <si>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 xml:space="preserve">Прочие операционные расходы </t>
  </si>
  <si>
    <t>Келгусида солиққа тортиладиган базадан чиқариладиган ҳисоб даври харажатлари</t>
  </si>
  <si>
    <t>Расходы отчетного периода, исключаемые из 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</si>
  <si>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</si>
  <si>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</si>
  <si>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  (сатр. 030-040+090)</t>
  </si>
  <si>
    <t>Прибыль (убыток) от основной деятельности (стр.030-040+090)</t>
  </si>
  <si>
    <t>Молиявий фаолиятнинг даромадлари, (сатр.120+130+140+150+160), шу жумладан:</t>
  </si>
  <si>
    <t>Доходы от финансовой деятельности, всего (стр.120+130+140+150+160), в том числе:</t>
  </si>
  <si>
    <t>Дивидендлар шақлидаги даромадлар</t>
  </si>
  <si>
    <t>Доходы в виде дидивендов</t>
  </si>
  <si>
    <t>Фоизлар шақлидаги даромадлар</t>
  </si>
  <si>
    <t>Доходы в виде процентов</t>
  </si>
  <si>
    <t>Узоқ муддати ижара (лизинг)дан даромадлар</t>
  </si>
  <si>
    <t>Доходы от догосрочной аренды (лизинг)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</si>
  <si>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</si>
  <si>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</si>
  <si>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</si>
  <si>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</si>
  <si>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 (сатр.180+190+200+210), шу жумладан:</t>
  </si>
  <si>
    <t>Расходы по финансовой деятельности  (стр.180+190+200+210), в том числе:</t>
  </si>
  <si>
    <t>Фоизлар шақлидаги харажатлар</t>
  </si>
  <si>
    <t>Расходы в виде процентов</t>
  </si>
  <si>
    <t>Узоқ муддати ижара (лизинг)бўйича фоизлар шақлидаги харажатлар</t>
  </si>
  <si>
    <t>Расходы в виде процентов по долгосрочной аренде (лизингу)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</si>
  <si>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</si>
  <si>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</si>
  <si>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</si>
  <si>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</si>
  <si>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</si>
  <si>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</si>
  <si>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Фавқулоддаги фойда ва зарарлар</t>
  </si>
  <si>
    <t>Чрезвычайные прибыли и убытки</t>
  </si>
  <si>
    <t>Даромад (фойда)солиғини тўлагунга қадар фойда (зарар) (сатр.220+/-230)</t>
  </si>
  <si>
    <t>Прибыль (убыток) до уплаты налога на доходы (прибыль) (стр.220+/-230)</t>
  </si>
  <si>
    <t>Даромад (фойда) солиғи)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</si>
  <si>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</si>
  <si>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</si>
  <si>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</si>
  <si>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даврининг соф фойдаси (зарари) (сатр.240-250-260)</t>
  </si>
  <si>
    <t>Чистая прибыль (убыток) отчетного периода             (стр.240-250-260)</t>
  </si>
  <si>
    <t>Ўтган йилнинг шу 
даврида 
За соответствующий период 
прошлого года</t>
  </si>
  <si>
    <t>Ҳисобот даврида
За отчетный период 1 квартал 2015 г</t>
  </si>
  <si>
    <t xml:space="preserve"> - тыс.сум</t>
  </si>
  <si>
    <t>Председатель Правления       КИРЮШЕНКОВ А.А.</t>
  </si>
  <si>
    <r>
      <t>Наименование биржевого тикера</t>
    </r>
    <r>
      <rPr>
        <sz val="14"/>
        <rFont val="Arial Cyr"/>
        <family val="0"/>
      </rPr>
      <t>*</t>
    </r>
  </si>
  <si>
    <t>Главный бухгалтер                БЕКТИМИРОВА Н.М.</t>
  </si>
  <si>
    <t>Председатель Правления Кирюшенков А.В.</t>
  </si>
  <si>
    <t>Главный бухгалтер                            Бектимирова Н.М.</t>
  </si>
  <si>
    <t xml:space="preserve"> GUVOHNOMA № 0001141 , reestr № 04-0001141  10.07.2014 y.</t>
  </si>
  <si>
    <t xml:space="preserve"> АО "Toshkent issiqlik markazi"  по итогам 1 полугодия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</si>
</sst>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с_у_м_."/>
    <numFmt numFmtId="170" formatCode="#,##0.00_ ;\-#,##0.00\ "/>
    <numFmt numFmtId="171" formatCode="0.000"/>
    <numFmt numFmtId="172" formatCode="0.0000"/>
    <numFmt numFmtId="173" formatCode="[$-FC19]d\ mmmm\ yyyy\ &quot;г.&quot;"/>
    <numFmt numFmtId="174" formatCode="0;[Red]0"/>
    <numFmt numFmtId="175" formatCode="000000"/>
    <numFmt numFmtId="176" formatCode="0.0000E+00"/>
    <numFmt numFmtId="177" formatCode="0.00000E+00"/>
    <numFmt numFmtId="178" formatCode="0.000000E+00"/>
    <numFmt numFmtId="179" formatCode="0.000000"/>
    <numFmt numFmtId="180" formatCode="0.00000"/>
    <numFmt numFmtId="181" formatCode="000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Virtec Times New Roman Uz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PP Courier Pravo 2000"/>
      <family val="1"/>
    </font>
    <font>
      <b/>
      <sz val="8"/>
      <name val="APP Courier Pravo 2000"/>
      <family val="0"/>
    </font>
    <font>
      <sz val="8"/>
      <name val="APP Courier Pravo 2000"/>
      <family val="1"/>
    </font>
    <font>
      <b/>
      <sz val="9"/>
      <name val="APP Courier Pravo 2000"/>
      <family val="1"/>
    </font>
    <font>
      <sz val="9"/>
      <name val="APP Courier Pravo 2000"/>
      <family val="1"/>
    </font>
    <font>
      <b/>
      <i/>
      <sz val="9"/>
      <name val="APP Courier Pravo 2000"/>
      <family val="1"/>
    </font>
    <font>
      <i/>
      <sz val="9"/>
      <name val="APP Courier Pravo 2000"/>
      <family val="0"/>
    </font>
    <font>
      <b/>
      <sz val="10"/>
      <name val="APP Courier Pravo 2000"/>
      <family val="0"/>
    </font>
    <font>
      <b/>
      <sz val="7.5"/>
      <name val="APP Courier Pravo 2000"/>
      <family val="0"/>
    </font>
    <font>
      <sz val="7.5"/>
      <name val="APP Courier Pravo 2000"/>
      <family val="1"/>
    </font>
    <font>
      <b/>
      <sz val="7"/>
      <name val="APP Courier Pravo 2000"/>
      <family val="1"/>
    </font>
    <font>
      <sz val="7"/>
      <name val="APP Courier Pravo 2000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Virtec Times New Roman Uz"/>
      <family val="1"/>
    </font>
    <font>
      <b/>
      <sz val="14"/>
      <name val="Virtec Times New Roman Uz"/>
      <family val="1"/>
    </font>
    <font>
      <sz val="12"/>
      <name val="APP Courier Pravo 2000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49" fontId="12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7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169" fontId="12" fillId="0" borderId="0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/>
    </xf>
    <xf numFmtId="49" fontId="21" fillId="0" borderId="6" xfId="0" applyNumberFormat="1" applyFont="1" applyBorder="1" applyAlignment="1">
      <alignment/>
    </xf>
    <xf numFmtId="49" fontId="20" fillId="0" borderId="3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1" fillId="0" borderId="6" xfId="0" applyNumberFormat="1" applyFont="1" applyBorder="1" applyAlignment="1">
      <alignment/>
    </xf>
    <xf numFmtId="49" fontId="21" fillId="0" borderId="3" xfId="0" applyNumberFormat="1" applyFont="1" applyBorder="1" applyAlignment="1">
      <alignment/>
    </xf>
    <xf numFmtId="49" fontId="20" fillId="0" borderId="3" xfId="0" applyNumberFormat="1" applyFont="1" applyBorder="1" applyAlignment="1">
      <alignment/>
    </xf>
    <xf numFmtId="49" fontId="20" fillId="0" borderId="3" xfId="0" applyNumberFormat="1" applyFont="1" applyBorder="1" applyAlignment="1">
      <alignment vertical="center" wrapText="1"/>
    </xf>
    <xf numFmtId="49" fontId="21" fillId="0" borderId="6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21" fillId="0" borderId="6" xfId="0" applyNumberFormat="1" applyFont="1" applyBorder="1" applyAlignment="1">
      <alignment wrapText="1"/>
    </xf>
    <xf numFmtId="0" fontId="22" fillId="0" borderId="1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 indent="1"/>
    </xf>
    <xf numFmtId="0" fontId="25" fillId="0" borderId="1" xfId="0" applyFont="1" applyBorder="1" applyAlignment="1">
      <alignment horizontal="left" vertical="top" wrapText="1" inden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horizontal="left" vertical="top" wrapText="1" indent="1"/>
    </xf>
    <xf numFmtId="49" fontId="24" fillId="0" borderId="7" xfId="0" applyNumberFormat="1" applyFont="1" applyBorder="1" applyAlignment="1">
      <alignment horizontal="left" vertical="top" wrapText="1" indent="1"/>
    </xf>
    <xf numFmtId="0" fontId="22" fillId="0" borderId="1" xfId="0" applyFont="1" applyBorder="1" applyAlignment="1">
      <alignment horizontal="justify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justify"/>
    </xf>
    <xf numFmtId="0" fontId="24" fillId="0" borderId="1" xfId="15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49" fontId="27" fillId="0" borderId="0" xfId="0" applyNumberFormat="1" applyFont="1" applyAlignment="1">
      <alignment/>
    </xf>
    <xf numFmtId="0" fontId="25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181" fontId="0" fillId="0" borderId="0" xfId="0" applyNumberFormat="1" applyAlignment="1">
      <alignment/>
    </xf>
    <xf numFmtId="3" fontId="10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8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1"/>
    </xf>
    <xf numFmtId="0" fontId="23" fillId="0" borderId="7" xfId="0" applyFont="1" applyBorder="1" applyAlignment="1">
      <alignment horizontal="left" vertical="top" wrapText="1" indent="1"/>
    </xf>
    <xf numFmtId="0" fontId="22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181" fontId="0" fillId="0" borderId="0" xfId="16" applyNumberFormat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a-d&amp;k\&#1041;&#1072;&#1083;&#1072;&#1085;&#1089;&#1099;\&#1073;&#1072;&#1083;&#1072;&#1085;&#1089;2014\&#1073;&#1072;&#1083;&#1072;&#1085;&#1089;\&#1092;%20&#8470;%201%20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hteplocentral.uz/" TargetMode="External" /><Relationship Id="rId2" Type="http://schemas.openxmlformats.org/officeDocument/2006/relationships/hyperlink" Target="mailto:tashteplocentral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4.875" style="0" customWidth="1"/>
    <col min="2" max="2" width="32.75390625" style="0" customWidth="1"/>
    <col min="3" max="3" width="65.875" style="0" customWidth="1"/>
    <col min="5" max="5" width="23.375" style="0" customWidth="1"/>
  </cols>
  <sheetData>
    <row r="1" ht="16.5" customHeight="1">
      <c r="A1" s="9" t="s">
        <v>3</v>
      </c>
    </row>
    <row r="2" ht="18" customHeight="1">
      <c r="A2" s="9" t="s">
        <v>30</v>
      </c>
    </row>
    <row r="3" ht="15.75">
      <c r="A3" s="2"/>
    </row>
    <row r="4" ht="18.75">
      <c r="A4" s="8" t="s">
        <v>4</v>
      </c>
    </row>
    <row r="5" ht="18.75">
      <c r="A5" s="8" t="s">
        <v>439</v>
      </c>
    </row>
    <row r="6" ht="15.75">
      <c r="A6" s="3" t="s">
        <v>5</v>
      </c>
    </row>
    <row r="7" spans="1:3" s="74" customFormat="1" ht="27" customHeight="1">
      <c r="A7" s="73" t="s">
        <v>7</v>
      </c>
      <c r="B7" s="98" t="s">
        <v>8</v>
      </c>
      <c r="C7" s="99"/>
    </row>
    <row r="8" spans="1:3" s="74" customFormat="1" ht="36.75" customHeight="1">
      <c r="A8" s="75"/>
      <c r="B8" s="76" t="s">
        <v>9</v>
      </c>
      <c r="C8" s="77" t="s">
        <v>31</v>
      </c>
    </row>
    <row r="9" spans="1:3" s="74" customFormat="1" ht="26.25" customHeight="1">
      <c r="A9" s="75"/>
      <c r="B9" s="76" t="s">
        <v>10</v>
      </c>
      <c r="C9" s="77" t="s">
        <v>2</v>
      </c>
    </row>
    <row r="10" spans="1:3" s="74" customFormat="1" ht="38.25" customHeight="1">
      <c r="A10" s="75"/>
      <c r="B10" s="76" t="s">
        <v>434</v>
      </c>
      <c r="C10" s="77"/>
    </row>
    <row r="11" spans="1:3" s="74" customFormat="1" ht="20.25" customHeight="1">
      <c r="A11" s="87">
        <v>2</v>
      </c>
      <c r="B11" s="98" t="s">
        <v>16</v>
      </c>
      <c r="C11" s="99"/>
    </row>
    <row r="12" spans="1:3" s="74" customFormat="1" ht="27.75" customHeight="1">
      <c r="A12" s="86"/>
      <c r="B12" s="76" t="s">
        <v>18</v>
      </c>
      <c r="C12" s="78" t="s">
        <v>32</v>
      </c>
    </row>
    <row r="13" spans="1:3" s="74" customFormat="1" ht="39" customHeight="1">
      <c r="A13" s="86"/>
      <c r="B13" s="76" t="s">
        <v>17</v>
      </c>
      <c r="C13" s="78" t="s">
        <v>1</v>
      </c>
    </row>
    <row r="14" spans="1:3" s="74" customFormat="1" ht="38.25" customHeight="1">
      <c r="A14" s="86"/>
      <c r="B14" s="76" t="s">
        <v>19</v>
      </c>
      <c r="C14" s="85" t="s">
        <v>34</v>
      </c>
    </row>
    <row r="15" spans="1:3" s="74" customFormat="1" ht="23.25" customHeight="1">
      <c r="A15" s="86"/>
      <c r="B15" s="76" t="s">
        <v>20</v>
      </c>
      <c r="C15" s="85" t="s">
        <v>33</v>
      </c>
    </row>
    <row r="16" spans="1:3" s="74" customFormat="1" ht="24" customHeight="1">
      <c r="A16" s="86" t="s">
        <v>11</v>
      </c>
      <c r="B16" s="98" t="s">
        <v>0</v>
      </c>
      <c r="C16" s="99"/>
    </row>
    <row r="17" spans="1:3" s="74" customFormat="1" ht="39" customHeight="1">
      <c r="A17" s="73"/>
      <c r="B17" s="76" t="s">
        <v>21</v>
      </c>
      <c r="C17" s="79" t="s">
        <v>35</v>
      </c>
    </row>
    <row r="18" spans="1:3" s="74" customFormat="1" ht="26.25" customHeight="1">
      <c r="A18" s="73"/>
      <c r="B18" s="76" t="s">
        <v>22</v>
      </c>
      <c r="C18" s="95">
        <v>2.02100006001178E+19</v>
      </c>
    </row>
    <row r="19" spans="1:3" s="74" customFormat="1" ht="26.25" customHeight="1">
      <c r="A19" s="73"/>
      <c r="B19" s="76" t="s">
        <v>23</v>
      </c>
      <c r="C19" s="80" t="s">
        <v>36</v>
      </c>
    </row>
    <row r="20" spans="1:3" s="74" customFormat="1" ht="23.25" customHeight="1">
      <c r="A20" s="86" t="s">
        <v>12</v>
      </c>
      <c r="B20" s="101" t="s">
        <v>13</v>
      </c>
      <c r="C20" s="101"/>
    </row>
    <row r="21" spans="1:3" s="74" customFormat="1" ht="44.25" customHeight="1">
      <c r="A21" s="75"/>
      <c r="B21" s="76" t="s">
        <v>14</v>
      </c>
      <c r="C21" s="76" t="s">
        <v>438</v>
      </c>
    </row>
    <row r="22" spans="1:3" s="74" customFormat="1" ht="37.5" customHeight="1">
      <c r="A22" s="75"/>
      <c r="B22" s="76" t="s">
        <v>24</v>
      </c>
      <c r="C22" s="76">
        <v>200524323</v>
      </c>
    </row>
    <row r="23" spans="1:3" s="74" customFormat="1" ht="26.25" customHeight="1">
      <c r="A23" s="75"/>
      <c r="B23" s="100" t="s">
        <v>25</v>
      </c>
      <c r="C23" s="100"/>
    </row>
    <row r="24" spans="1:3" s="74" customFormat="1" ht="23.25" customHeight="1">
      <c r="A24" s="81"/>
      <c r="B24" s="82" t="s">
        <v>26</v>
      </c>
      <c r="C24" s="83">
        <v>144</v>
      </c>
    </row>
    <row r="25" spans="1:3" s="74" customFormat="1" ht="23.25" customHeight="1">
      <c r="A25" s="81"/>
      <c r="B25" s="82" t="s">
        <v>27</v>
      </c>
      <c r="C25" s="83">
        <v>18147749</v>
      </c>
    </row>
    <row r="26" spans="1:3" s="74" customFormat="1" ht="23.25" customHeight="1">
      <c r="A26" s="84"/>
      <c r="B26" s="82" t="s">
        <v>28</v>
      </c>
      <c r="C26" s="83">
        <v>90215</v>
      </c>
    </row>
    <row r="27" spans="1:3" s="74" customFormat="1" ht="23.25" customHeight="1">
      <c r="A27" s="84"/>
      <c r="B27" s="82" t="s">
        <v>29</v>
      </c>
      <c r="C27" s="83">
        <v>1726269</v>
      </c>
    </row>
    <row r="28" ht="15.75">
      <c r="A28" s="7"/>
    </row>
    <row r="29" ht="4.5" customHeight="1">
      <c r="A29" s="6" t="s">
        <v>6</v>
      </c>
    </row>
    <row r="30" spans="1:3" ht="12.75" customHeight="1">
      <c r="A30" s="96" t="s">
        <v>436</v>
      </c>
      <c r="B30" s="97"/>
      <c r="C30" s="122"/>
    </row>
    <row r="31" spans="1:3" ht="26.25" customHeight="1">
      <c r="A31" s="97"/>
      <c r="B31" s="97"/>
      <c r="C31" s="122"/>
    </row>
    <row r="32" spans="1:3" ht="12" customHeight="1">
      <c r="A32" s="89"/>
      <c r="B32" s="90"/>
      <c r="C32" s="123"/>
    </row>
    <row r="33" spans="1:5" ht="40.5" customHeight="1">
      <c r="A33" s="96" t="s">
        <v>437</v>
      </c>
      <c r="B33" s="97"/>
      <c r="C33" s="124"/>
      <c r="E33" s="91"/>
    </row>
    <row r="34" spans="1:3" ht="15.75">
      <c r="A34" s="5"/>
      <c r="B34" s="4"/>
      <c r="C34" s="4"/>
    </row>
    <row r="35" ht="15.75">
      <c r="A35" s="6" t="s">
        <v>15</v>
      </c>
    </row>
    <row r="36" ht="15.75">
      <c r="A36" s="7"/>
    </row>
    <row r="37" ht="15.75">
      <c r="A37" s="7"/>
    </row>
    <row r="38" ht="15.75">
      <c r="A38" s="7"/>
    </row>
    <row r="39" ht="15.75">
      <c r="A39" s="7"/>
    </row>
  </sheetData>
  <mergeCells count="8">
    <mergeCell ref="A33:B33"/>
    <mergeCell ref="C30:C31"/>
    <mergeCell ref="B7:C7"/>
    <mergeCell ref="B11:C11"/>
    <mergeCell ref="B16:C16"/>
    <mergeCell ref="B23:C23"/>
    <mergeCell ref="B20:C20"/>
    <mergeCell ref="A30:B31"/>
  </mergeCells>
  <hyperlinks>
    <hyperlink ref="C15" r:id="rId1" display="www.tashteplocentral.uz"/>
    <hyperlink ref="C14" r:id="rId2" display="tashteplocentral@mail.ru"/>
  </hyperlinks>
  <printOptions/>
  <pageMargins left="0.66" right="0.42" top="0.34" bottom="0.5" header="0.5" footer="0.5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25" zoomScaleNormal="125" workbookViewId="0" topLeftCell="A81">
      <selection activeCell="D227" sqref="D227"/>
    </sheetView>
  </sheetViews>
  <sheetFormatPr defaultColWidth="9.00390625" defaultRowHeight="12.75"/>
  <cols>
    <col min="1" max="1" width="57.125" style="0" customWidth="1"/>
    <col min="3" max="3" width="14.00390625" style="0" customWidth="1"/>
    <col min="4" max="4" width="14.375" style="0" customWidth="1"/>
    <col min="6" max="6" width="20.25390625" style="0" customWidth="1"/>
    <col min="7" max="7" width="14.125" style="0" customWidth="1"/>
  </cols>
  <sheetData>
    <row r="1" spans="1:4" ht="12.75">
      <c r="A1" s="12"/>
      <c r="B1" s="12"/>
      <c r="C1" s="12"/>
      <c r="D1" s="12"/>
    </row>
    <row r="2" spans="1:4" ht="12.75">
      <c r="A2" s="103" t="s">
        <v>37</v>
      </c>
      <c r="B2" s="103" t="s">
        <v>38</v>
      </c>
      <c r="C2" s="103" t="s">
        <v>39</v>
      </c>
      <c r="D2" s="103" t="s">
        <v>40</v>
      </c>
    </row>
    <row r="3" spans="1:4" ht="12.75">
      <c r="A3" s="111"/>
      <c r="B3" s="111"/>
      <c r="C3" s="111"/>
      <c r="D3" s="111"/>
    </row>
    <row r="4" spans="1:4" ht="12.75">
      <c r="A4" s="111"/>
      <c r="B4" s="111"/>
      <c r="C4" s="111"/>
      <c r="D4" s="111"/>
    </row>
    <row r="5" spans="1:4" ht="12.75">
      <c r="A5" s="111"/>
      <c r="B5" s="111"/>
      <c r="C5" s="111"/>
      <c r="D5" s="111"/>
    </row>
    <row r="6" spans="1:4" ht="12.75">
      <c r="A6" s="11">
        <v>1</v>
      </c>
      <c r="B6" s="11">
        <v>2</v>
      </c>
      <c r="C6" s="11">
        <v>3</v>
      </c>
      <c r="D6" s="11">
        <v>4</v>
      </c>
    </row>
    <row r="7" spans="1:4" ht="12.75">
      <c r="A7" s="20" t="s">
        <v>41</v>
      </c>
      <c r="B7" s="11"/>
      <c r="C7" s="21"/>
      <c r="D7" s="15"/>
    </row>
    <row r="8" spans="1:4" ht="12.75">
      <c r="A8" s="20" t="s">
        <v>42</v>
      </c>
      <c r="B8" s="109"/>
      <c r="C8" s="108"/>
      <c r="D8" s="110"/>
    </row>
    <row r="9" spans="1:4" ht="12.75">
      <c r="A9" s="24" t="s">
        <v>43</v>
      </c>
      <c r="B9" s="109"/>
      <c r="C9" s="108"/>
      <c r="D9" s="110"/>
    </row>
    <row r="10" spans="1:4" ht="12.75">
      <c r="A10" s="25" t="s">
        <v>44</v>
      </c>
      <c r="B10" s="109"/>
      <c r="C10" s="108"/>
      <c r="D10" s="110"/>
    </row>
    <row r="11" spans="1:4" ht="12.75">
      <c r="A11" s="26" t="s">
        <v>45</v>
      </c>
      <c r="B11" s="109"/>
      <c r="C11" s="108"/>
      <c r="D11" s="110"/>
    </row>
    <row r="12" spans="1:4" ht="12.75">
      <c r="A12" s="27" t="s">
        <v>46</v>
      </c>
      <c r="B12" s="103" t="s">
        <v>47</v>
      </c>
      <c r="C12" s="108">
        <v>79349081</v>
      </c>
      <c r="D12" s="110">
        <v>79394546</v>
      </c>
    </row>
    <row r="13" spans="1:4" ht="12.75">
      <c r="A13" s="28" t="s">
        <v>48</v>
      </c>
      <c r="B13" s="103"/>
      <c r="C13" s="108"/>
      <c r="D13" s="110"/>
    </row>
    <row r="14" spans="1:4" ht="12.75">
      <c r="A14" s="27" t="s">
        <v>49</v>
      </c>
      <c r="B14" s="103" t="s">
        <v>50</v>
      </c>
      <c r="C14" s="104">
        <v>63725020</v>
      </c>
      <c r="D14" s="105">
        <v>64399605</v>
      </c>
    </row>
    <row r="15" spans="1:4" ht="12.75">
      <c r="A15" s="29" t="s">
        <v>51</v>
      </c>
      <c r="B15" s="103"/>
      <c r="C15" s="104"/>
      <c r="D15" s="105"/>
    </row>
    <row r="16" spans="1:4" ht="12.75">
      <c r="A16" s="27" t="s">
        <v>52</v>
      </c>
      <c r="B16" s="103" t="s">
        <v>53</v>
      </c>
      <c r="C16" s="104">
        <f>C12-C14</f>
        <v>15624061</v>
      </c>
      <c r="D16" s="105">
        <v>14994941</v>
      </c>
    </row>
    <row r="17" spans="1:4" ht="12.75">
      <c r="A17" s="29" t="s">
        <v>54</v>
      </c>
      <c r="B17" s="103"/>
      <c r="C17" s="104"/>
      <c r="D17" s="105"/>
    </row>
    <row r="18" spans="1:4" ht="12.75">
      <c r="A18" s="25" t="s">
        <v>55</v>
      </c>
      <c r="B18" s="103"/>
      <c r="C18" s="104"/>
      <c r="D18" s="105"/>
    </row>
    <row r="19" spans="1:4" ht="12.75">
      <c r="A19" s="26" t="s">
        <v>56</v>
      </c>
      <c r="B19" s="103"/>
      <c r="C19" s="104"/>
      <c r="D19" s="105"/>
    </row>
    <row r="20" spans="1:4" ht="12.75">
      <c r="A20" s="27" t="s">
        <v>57</v>
      </c>
      <c r="B20" s="103" t="s">
        <v>58</v>
      </c>
      <c r="C20" s="104">
        <v>0</v>
      </c>
      <c r="D20" s="105">
        <v>0</v>
      </c>
    </row>
    <row r="21" spans="1:4" ht="12.75">
      <c r="A21" s="29" t="s">
        <v>59</v>
      </c>
      <c r="B21" s="103"/>
      <c r="C21" s="104"/>
      <c r="D21" s="105"/>
    </row>
    <row r="22" spans="1:4" ht="12.75">
      <c r="A22" s="27" t="s">
        <v>60</v>
      </c>
      <c r="B22" s="103" t="s">
        <v>61</v>
      </c>
      <c r="C22" s="104">
        <v>0</v>
      </c>
      <c r="D22" s="105">
        <v>0</v>
      </c>
    </row>
    <row r="23" spans="1:4" ht="12.75">
      <c r="A23" s="29" t="s">
        <v>62</v>
      </c>
      <c r="B23" s="103"/>
      <c r="C23" s="104"/>
      <c r="D23" s="105"/>
    </row>
    <row r="24" spans="1:4" ht="12.75">
      <c r="A24" s="27" t="s">
        <v>63</v>
      </c>
      <c r="B24" s="103" t="s">
        <v>64</v>
      </c>
      <c r="C24" s="104">
        <f>C20-C22</f>
        <v>0</v>
      </c>
      <c r="D24" s="105">
        <f>D20-D22</f>
        <v>0</v>
      </c>
    </row>
    <row r="25" spans="1:4" ht="12.75">
      <c r="A25" s="29" t="s">
        <v>65</v>
      </c>
      <c r="B25" s="103"/>
      <c r="C25" s="104"/>
      <c r="D25" s="105"/>
    </row>
    <row r="26" spans="1:4" ht="12.75">
      <c r="A26" s="27" t="s">
        <v>66</v>
      </c>
      <c r="B26" s="103" t="s">
        <v>67</v>
      </c>
      <c r="C26" s="104">
        <f>C30+C32+C34+C36+C38</f>
        <v>61700</v>
      </c>
      <c r="D26" s="104">
        <v>83067</v>
      </c>
    </row>
    <row r="27" spans="1:4" ht="12.75">
      <c r="A27" s="27" t="s">
        <v>68</v>
      </c>
      <c r="B27" s="103"/>
      <c r="C27" s="104"/>
      <c r="D27" s="104"/>
    </row>
    <row r="28" spans="1:4" ht="12.75">
      <c r="A28" s="29" t="s">
        <v>69</v>
      </c>
      <c r="B28" s="103"/>
      <c r="C28" s="104"/>
      <c r="D28" s="104"/>
    </row>
    <row r="29" spans="1:4" ht="12.75">
      <c r="A29" s="29" t="s">
        <v>70</v>
      </c>
      <c r="B29" s="103"/>
      <c r="C29" s="104"/>
      <c r="D29" s="104"/>
    </row>
    <row r="30" spans="1:4" ht="12.75">
      <c r="A30" s="27" t="s">
        <v>71</v>
      </c>
      <c r="B30" s="103" t="s">
        <v>72</v>
      </c>
      <c r="C30" s="104"/>
      <c r="D30" s="105"/>
    </row>
    <row r="31" spans="1:4" ht="12.75">
      <c r="A31" s="29" t="s">
        <v>73</v>
      </c>
      <c r="B31" s="103"/>
      <c r="C31" s="104"/>
      <c r="D31" s="105"/>
    </row>
    <row r="32" spans="1:4" ht="12.75">
      <c r="A32" s="27" t="s">
        <v>74</v>
      </c>
      <c r="B32" s="103" t="s">
        <v>75</v>
      </c>
      <c r="C32" s="104">
        <v>59700</v>
      </c>
      <c r="D32" s="105">
        <v>83067</v>
      </c>
    </row>
    <row r="33" spans="1:4" ht="12.75">
      <c r="A33" s="30" t="s">
        <v>76</v>
      </c>
      <c r="B33" s="103"/>
      <c r="C33" s="104"/>
      <c r="D33" s="105"/>
    </row>
    <row r="34" spans="1:4" ht="12.75">
      <c r="A34" s="27" t="s">
        <v>77</v>
      </c>
      <c r="B34" s="103" t="s">
        <v>78</v>
      </c>
      <c r="C34" s="104"/>
      <c r="D34" s="105"/>
    </row>
    <row r="35" spans="1:4" ht="12.75">
      <c r="A35" s="29" t="s">
        <v>79</v>
      </c>
      <c r="B35" s="103"/>
      <c r="C35" s="104"/>
      <c r="D35" s="105"/>
    </row>
    <row r="36" spans="1:4" ht="12.75">
      <c r="A36" s="31" t="s">
        <v>80</v>
      </c>
      <c r="B36" s="103" t="s">
        <v>81</v>
      </c>
      <c r="C36" s="104"/>
      <c r="D36" s="105"/>
    </row>
    <row r="37" spans="1:4" ht="12.75">
      <c r="A37" s="28" t="s">
        <v>82</v>
      </c>
      <c r="B37" s="103"/>
      <c r="C37" s="104"/>
      <c r="D37" s="105"/>
    </row>
    <row r="38" spans="1:4" ht="12.75">
      <c r="A38" s="27" t="s">
        <v>83</v>
      </c>
      <c r="B38" s="103" t="s">
        <v>84</v>
      </c>
      <c r="C38" s="104">
        <v>2000</v>
      </c>
      <c r="D38" s="105"/>
    </row>
    <row r="39" spans="1:4" ht="12.75">
      <c r="A39" s="29" t="s">
        <v>85</v>
      </c>
      <c r="B39" s="103"/>
      <c r="C39" s="104"/>
      <c r="D39" s="105"/>
    </row>
    <row r="40" spans="1:4" ht="12.75">
      <c r="A40" s="27" t="s">
        <v>86</v>
      </c>
      <c r="B40" s="103" t="s">
        <v>87</v>
      </c>
      <c r="C40" s="104">
        <v>5865</v>
      </c>
      <c r="D40" s="105">
        <v>681</v>
      </c>
    </row>
    <row r="41" spans="1:4" ht="12.75">
      <c r="A41" s="29" t="s">
        <v>88</v>
      </c>
      <c r="B41" s="103"/>
      <c r="C41" s="104"/>
      <c r="D41" s="105"/>
    </row>
    <row r="42" spans="1:4" ht="12.75">
      <c r="A42" s="27" t="s">
        <v>89</v>
      </c>
      <c r="B42" s="103" t="s">
        <v>90</v>
      </c>
      <c r="C42" s="104">
        <v>2075536</v>
      </c>
      <c r="D42" s="105">
        <v>1591557</v>
      </c>
    </row>
    <row r="43" spans="1:4" ht="12.75">
      <c r="A43" s="29" t="s">
        <v>91</v>
      </c>
      <c r="B43" s="103"/>
      <c r="C43" s="104"/>
      <c r="D43" s="105"/>
    </row>
    <row r="44" spans="1:4" ht="12.75">
      <c r="A44" s="31" t="s">
        <v>92</v>
      </c>
      <c r="B44" s="103" t="s">
        <v>93</v>
      </c>
      <c r="C44" s="104"/>
      <c r="D44" s="105"/>
    </row>
    <row r="45" spans="1:4" ht="12.75">
      <c r="A45" s="28" t="s">
        <v>94</v>
      </c>
      <c r="B45" s="103"/>
      <c r="C45" s="104"/>
      <c r="D45" s="105"/>
    </row>
    <row r="46" spans="1:4" ht="12.75">
      <c r="A46" s="29" t="s">
        <v>95</v>
      </c>
      <c r="B46" s="103" t="s">
        <v>96</v>
      </c>
      <c r="C46" s="104"/>
      <c r="D46" s="105"/>
    </row>
    <row r="47" spans="1:4" ht="12.75">
      <c r="A47" s="29" t="s">
        <v>97</v>
      </c>
      <c r="B47" s="103"/>
      <c r="C47" s="104"/>
      <c r="D47" s="105"/>
    </row>
    <row r="48" spans="1:4" ht="12.75">
      <c r="A48" s="31" t="s">
        <v>98</v>
      </c>
      <c r="B48" s="103" t="s">
        <v>99</v>
      </c>
      <c r="C48" s="104"/>
      <c r="D48" s="105">
        <v>731791</v>
      </c>
    </row>
    <row r="49" spans="1:4" ht="12.75">
      <c r="A49" s="29" t="s">
        <v>100</v>
      </c>
      <c r="B49" s="103"/>
      <c r="C49" s="104"/>
      <c r="D49" s="105"/>
    </row>
    <row r="50" spans="1:4" ht="12.75">
      <c r="A50" s="32" t="s">
        <v>101</v>
      </c>
      <c r="B50" s="103" t="s">
        <v>102</v>
      </c>
      <c r="C50" s="104">
        <f>C16+C24+C26+C40+C42+C44+C48</f>
        <v>17767162</v>
      </c>
      <c r="D50" s="104">
        <f>D16+D24+D26+D40+D42+D44+D48</f>
        <v>17402037</v>
      </c>
    </row>
    <row r="51" spans="1:4" ht="12.75">
      <c r="A51" s="33" t="s">
        <v>103</v>
      </c>
      <c r="B51" s="106"/>
      <c r="C51" s="104"/>
      <c r="D51" s="104"/>
    </row>
    <row r="52" spans="1:4" ht="12.75">
      <c r="A52" s="20" t="s">
        <v>104</v>
      </c>
      <c r="B52" s="107"/>
      <c r="C52" s="108"/>
      <c r="D52" s="105"/>
    </row>
    <row r="53" spans="1:4" ht="12.75">
      <c r="A53" s="24" t="s">
        <v>105</v>
      </c>
      <c r="B53" s="107"/>
      <c r="C53" s="108"/>
      <c r="D53" s="105"/>
    </row>
    <row r="54" spans="1:4" ht="12.75" customHeight="1">
      <c r="A54" s="31" t="s">
        <v>106</v>
      </c>
      <c r="B54" s="103" t="s">
        <v>107</v>
      </c>
      <c r="C54" s="104">
        <f>C56</f>
        <v>11434614</v>
      </c>
      <c r="D54" s="104">
        <f>D56+D58+'[1]Лист3'!AT9</f>
        <v>12118137</v>
      </c>
    </row>
    <row r="55" spans="1:4" ht="12.75">
      <c r="A55" s="28" t="s">
        <v>108</v>
      </c>
      <c r="B55" s="103"/>
      <c r="C55" s="104"/>
      <c r="D55" s="104"/>
    </row>
    <row r="56" spans="1:4" ht="12.75">
      <c r="A56" s="27" t="s">
        <v>109</v>
      </c>
      <c r="B56" s="103" t="s">
        <v>110</v>
      </c>
      <c r="C56" s="104">
        <v>11434614</v>
      </c>
      <c r="D56" s="105">
        <v>12118137</v>
      </c>
    </row>
    <row r="57" spans="1:4" ht="12.75">
      <c r="A57" s="29" t="s">
        <v>111</v>
      </c>
      <c r="B57" s="103"/>
      <c r="C57" s="104"/>
      <c r="D57" s="105"/>
    </row>
    <row r="58" spans="1:7" ht="12.75">
      <c r="A58" s="27" t="s">
        <v>112</v>
      </c>
      <c r="B58" s="103" t="s">
        <v>113</v>
      </c>
      <c r="C58" s="104"/>
      <c r="D58" s="105"/>
      <c r="F58" s="102"/>
      <c r="G58" s="102"/>
    </row>
    <row r="59" spans="1:4" ht="12.75">
      <c r="A59" s="29" t="s">
        <v>114</v>
      </c>
      <c r="B59" s="103"/>
      <c r="C59" s="104"/>
      <c r="D59" s="105"/>
    </row>
    <row r="60" spans="1:4" ht="12.75">
      <c r="A60" s="27" t="s">
        <v>115</v>
      </c>
      <c r="B60" s="22" t="s">
        <v>116</v>
      </c>
      <c r="C60" s="23"/>
      <c r="D60" s="10"/>
    </row>
    <row r="61" spans="1:4" ht="12.75">
      <c r="A61" s="29" t="s">
        <v>117</v>
      </c>
      <c r="B61" s="22"/>
      <c r="C61" s="23"/>
      <c r="D61" s="10"/>
    </row>
    <row r="62" spans="1:4" ht="12.75">
      <c r="A62" s="27" t="s">
        <v>118</v>
      </c>
      <c r="B62" s="22" t="s">
        <v>119</v>
      </c>
      <c r="C62" s="21"/>
      <c r="D62" s="15"/>
    </row>
    <row r="63" spans="1:4" ht="12.75">
      <c r="A63" s="29" t="s">
        <v>120</v>
      </c>
      <c r="B63" s="22"/>
      <c r="C63" s="21"/>
      <c r="D63" s="15"/>
    </row>
    <row r="64" spans="1:4" ht="12.75">
      <c r="A64" s="27" t="s">
        <v>121</v>
      </c>
      <c r="B64" s="22" t="s">
        <v>122</v>
      </c>
      <c r="C64" s="21">
        <v>42768</v>
      </c>
      <c r="D64" s="15">
        <v>11942</v>
      </c>
    </row>
    <row r="65" spans="1:4" ht="12.75">
      <c r="A65" s="29" t="s">
        <v>123</v>
      </c>
      <c r="B65" s="22"/>
      <c r="C65" s="21"/>
      <c r="D65" s="15"/>
    </row>
    <row r="66" spans="1:4" ht="12.75">
      <c r="A66" s="27" t="s">
        <v>124</v>
      </c>
      <c r="B66" s="19" t="s">
        <v>125</v>
      </c>
      <c r="C66" s="21"/>
      <c r="D66" s="15"/>
    </row>
    <row r="67" spans="1:4" ht="12.75">
      <c r="A67" s="29" t="s">
        <v>126</v>
      </c>
      <c r="B67" s="19"/>
      <c r="C67" s="21"/>
      <c r="D67" s="15"/>
    </row>
    <row r="68" spans="1:4" ht="12.75">
      <c r="A68" s="27" t="s">
        <v>127</v>
      </c>
      <c r="B68" s="19" t="s">
        <v>128</v>
      </c>
      <c r="C68" s="21">
        <f>C72+C76+C80+C82+C84+C88+C90</f>
        <v>151997244</v>
      </c>
      <c r="D68" s="21">
        <v>237696370</v>
      </c>
    </row>
    <row r="69" spans="1:4" ht="12.75">
      <c r="A69" s="29" t="s">
        <v>129</v>
      </c>
      <c r="B69" s="19"/>
      <c r="C69" s="21"/>
      <c r="D69" s="21"/>
    </row>
    <row r="70" spans="1:4" ht="12.75">
      <c r="A70" s="27" t="s">
        <v>130</v>
      </c>
      <c r="B70" s="19" t="s">
        <v>131</v>
      </c>
      <c r="C70" s="15">
        <v>8302633</v>
      </c>
      <c r="D70" s="21">
        <v>44526274</v>
      </c>
    </row>
    <row r="71" spans="1:4" ht="12.75">
      <c r="A71" s="29" t="s">
        <v>97</v>
      </c>
      <c r="B71" s="19"/>
      <c r="C71" s="15"/>
      <c r="D71" s="21"/>
    </row>
    <row r="72" spans="1:4" ht="12.75">
      <c r="A72" s="27" t="s">
        <v>132</v>
      </c>
      <c r="B72" s="19" t="s">
        <v>133</v>
      </c>
      <c r="C72" s="15">
        <v>149572953</v>
      </c>
      <c r="D72" s="15">
        <v>235495999</v>
      </c>
    </row>
    <row r="73" spans="1:4" ht="12.75">
      <c r="A73" s="29" t="s">
        <v>134</v>
      </c>
      <c r="B73" s="19"/>
      <c r="C73" s="15"/>
      <c r="D73" s="15"/>
    </row>
    <row r="74" spans="1:4" ht="12.75">
      <c r="A74" s="27" t="s">
        <v>135</v>
      </c>
      <c r="B74" s="19" t="s">
        <v>136</v>
      </c>
      <c r="C74" s="21"/>
      <c r="D74" s="15"/>
    </row>
    <row r="75" spans="1:4" ht="12.75">
      <c r="A75" s="29" t="s">
        <v>137</v>
      </c>
      <c r="B75" s="35"/>
      <c r="C75" s="36"/>
      <c r="D75" s="37"/>
    </row>
    <row r="76" spans="1:4" ht="12.75">
      <c r="A76" s="27" t="s">
        <v>138</v>
      </c>
      <c r="B76" s="19" t="s">
        <v>139</v>
      </c>
      <c r="C76" s="15">
        <v>128409</v>
      </c>
      <c r="D76" s="15">
        <v>131327</v>
      </c>
    </row>
    <row r="77" spans="1:4" ht="12.75" customHeight="1">
      <c r="A77" s="28" t="s">
        <v>140</v>
      </c>
      <c r="B77" s="19"/>
      <c r="C77" s="15"/>
      <c r="D77" s="15"/>
    </row>
    <row r="78" spans="1:4" ht="12.75">
      <c r="A78" s="38" t="s">
        <v>141</v>
      </c>
      <c r="B78" s="19" t="s">
        <v>142</v>
      </c>
      <c r="C78" s="21"/>
      <c r="D78" s="15"/>
    </row>
    <row r="79" spans="1:4" ht="12.75">
      <c r="A79" s="39" t="s">
        <v>143</v>
      </c>
      <c r="B79" s="19"/>
      <c r="C79" s="21"/>
      <c r="D79" s="15"/>
    </row>
    <row r="80" spans="1:4" ht="12.75" customHeight="1">
      <c r="A80" s="31" t="s">
        <v>144</v>
      </c>
      <c r="B80" s="19" t="s">
        <v>145</v>
      </c>
      <c r="C80" s="15">
        <v>719248</v>
      </c>
      <c r="D80" s="15">
        <v>173590</v>
      </c>
    </row>
    <row r="81" spans="1:4" ht="12.75">
      <c r="A81" s="29" t="s">
        <v>146</v>
      </c>
      <c r="B81" s="19"/>
      <c r="C81" s="15"/>
      <c r="D81" s="15"/>
    </row>
    <row r="82" spans="1:4" ht="12.75">
      <c r="A82" s="27" t="s">
        <v>147</v>
      </c>
      <c r="B82" s="19" t="s">
        <v>148</v>
      </c>
      <c r="C82" s="15">
        <v>816832</v>
      </c>
      <c r="D82" s="21">
        <v>1118446</v>
      </c>
    </row>
    <row r="83" spans="1:4" ht="12.75">
      <c r="A83" s="29" t="s">
        <v>149</v>
      </c>
      <c r="B83" s="19"/>
      <c r="C83" s="15"/>
      <c r="D83" s="21"/>
    </row>
    <row r="84" spans="1:4" ht="12.75" customHeight="1">
      <c r="A84" s="40" t="s">
        <v>150</v>
      </c>
      <c r="B84" s="19" t="s">
        <v>151</v>
      </c>
      <c r="C84" s="21"/>
      <c r="D84" s="15"/>
    </row>
    <row r="85" spans="1:4" ht="12.75" customHeight="1">
      <c r="A85" s="30" t="s">
        <v>152</v>
      </c>
      <c r="B85" s="19"/>
      <c r="C85" s="21"/>
      <c r="D85" s="15"/>
    </row>
    <row r="86" spans="1:4" ht="12.75" customHeight="1">
      <c r="A86" s="41" t="s">
        <v>153</v>
      </c>
      <c r="B86" s="19" t="s">
        <v>154</v>
      </c>
      <c r="C86" s="21"/>
      <c r="D86" s="15"/>
    </row>
    <row r="87" spans="1:4" ht="12.75" customHeight="1">
      <c r="A87" s="42" t="s">
        <v>155</v>
      </c>
      <c r="B87" s="19"/>
      <c r="C87" s="21"/>
      <c r="D87" s="15"/>
    </row>
    <row r="88" spans="1:4" ht="12.75">
      <c r="A88" s="27" t="s">
        <v>156</v>
      </c>
      <c r="B88" s="19" t="s">
        <v>157</v>
      </c>
      <c r="C88" s="15">
        <v>27690</v>
      </c>
      <c r="D88" s="15">
        <v>35788</v>
      </c>
    </row>
    <row r="89" spans="1:4" ht="12.75">
      <c r="A89" s="29" t="s">
        <v>158</v>
      </c>
      <c r="B89" s="19"/>
      <c r="C89" s="15"/>
      <c r="D89" s="15"/>
    </row>
    <row r="90" spans="1:4" ht="12.75">
      <c r="A90" s="27" t="s">
        <v>159</v>
      </c>
      <c r="B90" s="19" t="s">
        <v>160</v>
      </c>
      <c r="C90" s="15">
        <v>732112</v>
      </c>
      <c r="D90" s="15">
        <v>741220</v>
      </c>
    </row>
    <row r="91" spans="1:4" ht="12.75">
      <c r="A91" s="29" t="s">
        <v>161</v>
      </c>
      <c r="B91" s="19"/>
      <c r="C91" s="15"/>
      <c r="D91" s="15"/>
    </row>
    <row r="92" spans="1:4" ht="12.75">
      <c r="A92" s="27" t="s">
        <v>162</v>
      </c>
      <c r="B92" s="19" t="s">
        <v>163</v>
      </c>
      <c r="C92" s="15">
        <v>5085</v>
      </c>
      <c r="D92" s="21">
        <v>1511</v>
      </c>
    </row>
    <row r="93" spans="1:4" ht="12.75">
      <c r="A93" s="29" t="s">
        <v>164</v>
      </c>
      <c r="B93" s="19"/>
      <c r="C93" s="1"/>
      <c r="D93" s="43"/>
    </row>
    <row r="94" spans="1:4" ht="12.75">
      <c r="A94" s="27" t="s">
        <v>165</v>
      </c>
      <c r="B94" s="19" t="s">
        <v>166</v>
      </c>
      <c r="C94" s="21"/>
      <c r="D94" s="15"/>
    </row>
    <row r="95" spans="1:4" ht="12.75">
      <c r="A95" s="44" t="s">
        <v>167</v>
      </c>
      <c r="B95" s="34"/>
      <c r="C95" s="21"/>
      <c r="D95" s="15"/>
    </row>
    <row r="96" spans="1:4" ht="12.75">
      <c r="A96" s="27" t="s">
        <v>168</v>
      </c>
      <c r="B96" s="19" t="s">
        <v>169</v>
      </c>
      <c r="C96" s="15">
        <v>5085</v>
      </c>
      <c r="D96" s="15">
        <v>1511</v>
      </c>
    </row>
    <row r="97" spans="1:4" ht="12.75">
      <c r="A97" s="29" t="s">
        <v>170</v>
      </c>
      <c r="B97" s="19"/>
      <c r="C97" s="15"/>
      <c r="D97" s="15"/>
    </row>
    <row r="98" spans="1:4" ht="12.75">
      <c r="A98" s="27" t="s">
        <v>171</v>
      </c>
      <c r="B98" s="19" t="s">
        <v>172</v>
      </c>
      <c r="C98" s="21"/>
      <c r="D98" s="15"/>
    </row>
    <row r="99" spans="1:4" ht="12.75">
      <c r="A99" s="44" t="s">
        <v>173</v>
      </c>
      <c r="B99" s="34"/>
      <c r="C99" s="21"/>
      <c r="D99" s="15"/>
    </row>
    <row r="100" spans="1:4" ht="12.75">
      <c r="A100" s="27" t="s">
        <v>174</v>
      </c>
      <c r="B100" s="19" t="s">
        <v>175</v>
      </c>
      <c r="C100" s="21"/>
      <c r="D100" s="15"/>
    </row>
    <row r="101" spans="1:4" ht="12.75">
      <c r="A101" s="29" t="s">
        <v>176</v>
      </c>
      <c r="B101" s="19"/>
      <c r="C101" s="21"/>
      <c r="D101" s="15"/>
    </row>
    <row r="102" spans="1:4" ht="12.75">
      <c r="A102" s="27" t="s">
        <v>177</v>
      </c>
      <c r="B102" s="19" t="s">
        <v>178</v>
      </c>
      <c r="C102" s="15">
        <v>42556</v>
      </c>
      <c r="D102" s="15">
        <v>43358</v>
      </c>
    </row>
    <row r="103" spans="1:4" ht="12.75">
      <c r="A103" s="29" t="s">
        <v>179</v>
      </c>
      <c r="B103" s="19"/>
      <c r="C103" s="15"/>
      <c r="D103" s="15"/>
    </row>
    <row r="104" spans="1:4" ht="12.75">
      <c r="A104" s="27" t="s">
        <v>180</v>
      </c>
      <c r="B104" s="19" t="s">
        <v>181</v>
      </c>
      <c r="C104" s="21"/>
      <c r="D104" s="15"/>
    </row>
    <row r="105" spans="1:4" ht="12.75">
      <c r="A105" s="29" t="s">
        <v>182</v>
      </c>
      <c r="B105" s="19"/>
      <c r="C105" s="21"/>
      <c r="D105" s="15"/>
    </row>
    <row r="106" spans="1:4" ht="12.75" customHeight="1">
      <c r="A106" s="31" t="s">
        <v>183</v>
      </c>
      <c r="B106" s="19" t="s">
        <v>184</v>
      </c>
      <c r="C106" s="21">
        <f>C54+C64+C66+C68+C92+C102+C104</f>
        <v>163522267</v>
      </c>
      <c r="D106" s="21">
        <f>D54+D64+D66+D68+D92+D102+D104</f>
        <v>249871318</v>
      </c>
    </row>
    <row r="107" spans="1:4" ht="12.75" customHeight="1">
      <c r="A107" s="28" t="s">
        <v>185</v>
      </c>
      <c r="B107" s="19"/>
      <c r="C107" s="21"/>
      <c r="D107" s="21"/>
    </row>
    <row r="108" spans="1:4" ht="12.75">
      <c r="A108" s="45" t="s">
        <v>186</v>
      </c>
      <c r="B108" s="19" t="s">
        <v>187</v>
      </c>
      <c r="C108" s="21">
        <f>C106+C50</f>
        <v>181289429</v>
      </c>
      <c r="D108" s="21">
        <f>D106+D50</f>
        <v>267273355</v>
      </c>
    </row>
    <row r="109" spans="1:4" ht="12.75">
      <c r="A109" s="46" t="s">
        <v>188</v>
      </c>
      <c r="B109" s="19"/>
      <c r="C109" s="21"/>
      <c r="D109" s="15"/>
    </row>
    <row r="110" spans="1:4" ht="12.75">
      <c r="A110" s="47" t="s">
        <v>189</v>
      </c>
      <c r="B110" s="48"/>
      <c r="C110" s="15"/>
      <c r="D110" s="15"/>
    </row>
    <row r="111" spans="1:4" ht="12.75">
      <c r="A111" s="20" t="s">
        <v>190</v>
      </c>
      <c r="B111" s="22"/>
      <c r="C111" s="10"/>
      <c r="D111" s="10"/>
    </row>
    <row r="112" spans="1:4" ht="12.75">
      <c r="A112" s="49" t="s">
        <v>191</v>
      </c>
      <c r="B112" s="22"/>
      <c r="C112" s="10"/>
      <c r="D112" s="10"/>
    </row>
    <row r="113" spans="1:4" ht="12.75">
      <c r="A113" s="27" t="s">
        <v>192</v>
      </c>
      <c r="B113" s="22" t="s">
        <v>193</v>
      </c>
      <c r="C113" s="10">
        <v>7803200</v>
      </c>
      <c r="D113" s="10">
        <v>7803200</v>
      </c>
    </row>
    <row r="114" spans="1:4" ht="12.75">
      <c r="A114" s="29" t="s">
        <v>194</v>
      </c>
      <c r="B114" s="22"/>
      <c r="C114" s="10"/>
      <c r="D114" s="10"/>
    </row>
    <row r="115" spans="1:4" ht="12.75">
      <c r="A115" s="27" t="s">
        <v>195</v>
      </c>
      <c r="B115" s="11" t="s">
        <v>196</v>
      </c>
      <c r="C115" s="15"/>
      <c r="D115" s="15"/>
    </row>
    <row r="116" spans="1:4" ht="12.75">
      <c r="A116" s="29" t="s">
        <v>197</v>
      </c>
      <c r="B116" s="11"/>
      <c r="C116" s="15"/>
      <c r="D116" s="15"/>
    </row>
    <row r="117" spans="1:4" ht="12.75">
      <c r="A117" s="27" t="s">
        <v>198</v>
      </c>
      <c r="B117" s="11" t="s">
        <v>199</v>
      </c>
      <c r="C117" s="21">
        <v>31588691</v>
      </c>
      <c r="D117" s="15">
        <v>31508161</v>
      </c>
    </row>
    <row r="118" spans="1:4" ht="12.75">
      <c r="A118" s="29" t="s">
        <v>200</v>
      </c>
      <c r="B118" s="11"/>
      <c r="C118" s="21"/>
      <c r="D118" s="15"/>
    </row>
    <row r="119" spans="1:4" ht="12.75">
      <c r="A119" s="27" t="s">
        <v>201</v>
      </c>
      <c r="B119" s="11" t="s">
        <v>202</v>
      </c>
      <c r="C119" s="15"/>
      <c r="D119" s="15"/>
    </row>
    <row r="120" spans="1:4" ht="12.75">
      <c r="A120" s="29" t="s">
        <v>203</v>
      </c>
      <c r="B120" s="11"/>
      <c r="C120" s="15"/>
      <c r="D120" s="15"/>
    </row>
    <row r="121" spans="1:4" ht="12.75">
      <c r="A121" s="27" t="s">
        <v>204</v>
      </c>
      <c r="B121" s="11" t="s">
        <v>205</v>
      </c>
      <c r="C121" s="15">
        <v>-9590737</v>
      </c>
      <c r="D121" s="21">
        <v>-7192487</v>
      </c>
    </row>
    <row r="122" spans="1:4" ht="12.75">
      <c r="A122" s="29" t="s">
        <v>206</v>
      </c>
      <c r="B122" s="11"/>
      <c r="C122" s="15"/>
      <c r="D122" s="21"/>
    </row>
    <row r="123" spans="1:4" ht="12.75">
      <c r="A123" s="38" t="s">
        <v>207</v>
      </c>
      <c r="B123" s="11" t="s">
        <v>208</v>
      </c>
      <c r="C123" s="15"/>
      <c r="D123" s="15"/>
    </row>
    <row r="124" spans="1:4" ht="12.75">
      <c r="A124" s="29" t="s">
        <v>209</v>
      </c>
      <c r="B124" s="11"/>
      <c r="C124" s="15"/>
      <c r="D124" s="15"/>
    </row>
    <row r="125" spans="1:4" ht="12.75">
      <c r="A125" s="27" t="s">
        <v>210</v>
      </c>
      <c r="B125" s="11" t="s">
        <v>211</v>
      </c>
      <c r="C125" s="15"/>
      <c r="D125" s="15"/>
    </row>
    <row r="126" spans="1:4" ht="12.75">
      <c r="A126" s="29" t="s">
        <v>212</v>
      </c>
      <c r="B126" s="11"/>
      <c r="C126" s="15"/>
      <c r="D126" s="15"/>
    </row>
    <row r="127" spans="1:4" ht="12.75">
      <c r="A127" s="50" t="s">
        <v>213</v>
      </c>
      <c r="B127" s="11" t="s">
        <v>214</v>
      </c>
      <c r="C127" s="21">
        <f>C113+C115+C117+C119+C121+C123+C125</f>
        <v>29801154</v>
      </c>
      <c r="D127" s="21">
        <f>D113+D117+D121+D125</f>
        <v>32118874</v>
      </c>
    </row>
    <row r="128" spans="1:4" ht="12.75">
      <c r="A128" s="51" t="s">
        <v>215</v>
      </c>
      <c r="B128" s="11"/>
      <c r="C128" s="15"/>
      <c r="D128" s="15"/>
    </row>
    <row r="129" spans="1:4" ht="12.75">
      <c r="A129" s="20" t="s">
        <v>216</v>
      </c>
      <c r="B129" s="22"/>
      <c r="C129" s="10"/>
      <c r="D129" s="10"/>
    </row>
    <row r="130" spans="1:4" ht="12.75">
      <c r="A130" s="49" t="s">
        <v>217</v>
      </c>
      <c r="B130" s="22"/>
      <c r="C130" s="10"/>
      <c r="D130" s="10"/>
    </row>
    <row r="131" spans="1:4" ht="12.75">
      <c r="A131" s="27" t="s">
        <v>218</v>
      </c>
      <c r="B131" s="11" t="s">
        <v>219</v>
      </c>
      <c r="C131" s="21">
        <f>C141+C145+C147+C149+C151+C153+C155+C157+C159</f>
        <v>56642</v>
      </c>
      <c r="D131" s="21">
        <f>D141+D145+D147+D149+D151+D153+D155+D157+D159</f>
        <v>56642</v>
      </c>
    </row>
    <row r="132" spans="1:4" ht="12.75">
      <c r="A132" s="27" t="s">
        <v>220</v>
      </c>
      <c r="B132" s="11"/>
      <c r="C132" s="15"/>
      <c r="D132" s="15"/>
    </row>
    <row r="133" spans="1:4" ht="12.75">
      <c r="A133" s="29" t="s">
        <v>221</v>
      </c>
      <c r="B133" s="11"/>
      <c r="C133" s="15"/>
      <c r="D133" s="15"/>
    </row>
    <row r="134" spans="1:4" ht="12.75">
      <c r="A134" s="29" t="s">
        <v>222</v>
      </c>
      <c r="B134" s="11"/>
      <c r="C134" s="15"/>
      <c r="D134" s="15"/>
    </row>
    <row r="135" spans="1:4" ht="12.75">
      <c r="A135" s="27" t="s">
        <v>223</v>
      </c>
      <c r="B135" s="11" t="s">
        <v>224</v>
      </c>
      <c r="C135" s="15">
        <v>56642</v>
      </c>
      <c r="D135" s="21">
        <f>D159</f>
        <v>56642</v>
      </c>
    </row>
    <row r="136" spans="1:4" ht="12.75">
      <c r="A136" s="27" t="s">
        <v>225</v>
      </c>
      <c r="B136" s="11"/>
      <c r="C136" s="15"/>
      <c r="D136" s="15"/>
    </row>
    <row r="137" spans="1:4" ht="12.75">
      <c r="A137" s="39" t="s">
        <v>226</v>
      </c>
      <c r="B137" s="11"/>
      <c r="C137" s="15"/>
      <c r="D137" s="15"/>
    </row>
    <row r="138" spans="1:4" ht="12.75">
      <c r="A138" s="29" t="s">
        <v>227</v>
      </c>
      <c r="B138" s="11"/>
      <c r="C138" s="15"/>
      <c r="D138" s="15"/>
    </row>
    <row r="139" spans="1:4" ht="12.75">
      <c r="A139" s="29" t="s">
        <v>228</v>
      </c>
      <c r="B139" s="11" t="s">
        <v>229</v>
      </c>
      <c r="C139" s="15"/>
      <c r="D139" s="15"/>
    </row>
    <row r="140" spans="1:4" ht="12.75">
      <c r="A140" s="29" t="s">
        <v>230</v>
      </c>
      <c r="B140" s="11"/>
      <c r="C140" s="15"/>
      <c r="D140" s="15"/>
    </row>
    <row r="141" spans="1:4" ht="12.75" customHeight="1">
      <c r="A141" s="31" t="s">
        <v>231</v>
      </c>
      <c r="B141" s="11" t="s">
        <v>232</v>
      </c>
      <c r="C141" s="15"/>
      <c r="D141" s="15"/>
    </row>
    <row r="142" spans="1:4" ht="12.75">
      <c r="A142" s="29" t="s">
        <v>233</v>
      </c>
      <c r="B142" s="11"/>
      <c r="C142" s="15"/>
      <c r="D142" s="15"/>
    </row>
    <row r="143" spans="1:4" ht="12.75">
      <c r="A143" s="27" t="s">
        <v>234</v>
      </c>
      <c r="B143" s="11" t="s">
        <v>235</v>
      </c>
      <c r="C143" s="15"/>
      <c r="D143" s="15"/>
    </row>
    <row r="144" spans="1:4" ht="12.75">
      <c r="A144" s="29" t="s">
        <v>236</v>
      </c>
      <c r="B144" s="11"/>
      <c r="C144" s="15"/>
      <c r="D144" s="15"/>
    </row>
    <row r="145" spans="1:4" ht="12.75">
      <c r="A145" s="27" t="s">
        <v>237</v>
      </c>
      <c r="B145" s="11" t="s">
        <v>238</v>
      </c>
      <c r="C145" s="15"/>
      <c r="D145" s="15"/>
    </row>
    <row r="146" spans="1:4" ht="24.75" customHeight="1">
      <c r="A146" s="28" t="s">
        <v>239</v>
      </c>
      <c r="B146" s="11"/>
      <c r="C146" s="15"/>
      <c r="D146" s="15"/>
    </row>
    <row r="147" spans="1:4" ht="12.75">
      <c r="A147" s="27" t="s">
        <v>240</v>
      </c>
      <c r="B147" s="11" t="s">
        <v>241</v>
      </c>
      <c r="C147" s="15"/>
      <c r="D147" s="15"/>
    </row>
    <row r="148" spans="1:4" ht="12.75">
      <c r="A148" s="29" t="s">
        <v>242</v>
      </c>
      <c r="B148" s="11"/>
      <c r="C148" s="15"/>
      <c r="D148" s="15"/>
    </row>
    <row r="149" spans="1:4" ht="21.75" customHeight="1">
      <c r="A149" s="31" t="s">
        <v>243</v>
      </c>
      <c r="B149" s="11" t="s">
        <v>244</v>
      </c>
      <c r="C149" s="15"/>
      <c r="D149" s="15"/>
    </row>
    <row r="150" spans="1:4" ht="21.75" customHeight="1">
      <c r="A150" s="28" t="s">
        <v>245</v>
      </c>
      <c r="B150" s="11"/>
      <c r="C150" s="15"/>
      <c r="D150" s="15"/>
    </row>
    <row r="151" spans="1:4" ht="12.75">
      <c r="A151" s="27" t="s">
        <v>246</v>
      </c>
      <c r="B151" s="11" t="s">
        <v>247</v>
      </c>
      <c r="C151" s="15"/>
      <c r="D151" s="15"/>
    </row>
    <row r="152" spans="1:4" ht="12.75">
      <c r="A152" s="29" t="s">
        <v>248</v>
      </c>
      <c r="B152" s="11"/>
      <c r="C152" s="15"/>
      <c r="D152" s="15"/>
    </row>
    <row r="153" spans="1:4" ht="12.75">
      <c r="A153" s="52" t="s">
        <v>249</v>
      </c>
      <c r="B153" s="11" t="s">
        <v>250</v>
      </c>
      <c r="C153" s="15"/>
      <c r="D153" s="15"/>
    </row>
    <row r="154" spans="1:4" ht="12.75">
      <c r="A154" s="53" t="s">
        <v>251</v>
      </c>
      <c r="B154" s="11"/>
      <c r="C154" s="15"/>
      <c r="D154" s="15"/>
    </row>
    <row r="155" spans="1:4" ht="12.75">
      <c r="A155" s="27" t="s">
        <v>252</v>
      </c>
      <c r="B155" s="11" t="s">
        <v>253</v>
      </c>
      <c r="C155" s="15"/>
      <c r="D155" s="15"/>
    </row>
    <row r="156" spans="1:4" ht="12.75">
      <c r="A156" s="29" t="s">
        <v>254</v>
      </c>
      <c r="B156" s="11"/>
      <c r="C156" s="15"/>
      <c r="D156" s="15"/>
    </row>
    <row r="157" spans="1:4" ht="12.75">
      <c r="A157" s="27" t="s">
        <v>255</v>
      </c>
      <c r="B157" s="11" t="s">
        <v>256</v>
      </c>
      <c r="C157" s="15"/>
      <c r="D157" s="15"/>
    </row>
    <row r="158" spans="1:4" ht="12.75">
      <c r="A158" s="39" t="s">
        <v>257</v>
      </c>
      <c r="B158" s="11"/>
      <c r="C158" s="15"/>
      <c r="D158" s="15"/>
    </row>
    <row r="159" spans="1:4" ht="12.75">
      <c r="A159" s="27" t="s">
        <v>258</v>
      </c>
      <c r="B159" s="11" t="s">
        <v>259</v>
      </c>
      <c r="C159" s="15">
        <v>56642</v>
      </c>
      <c r="D159" s="15">
        <v>56642</v>
      </c>
    </row>
    <row r="160" spans="1:4" ht="12.75">
      <c r="A160" s="29" t="s">
        <v>260</v>
      </c>
      <c r="B160" s="11"/>
      <c r="C160" s="15"/>
      <c r="D160" s="15"/>
    </row>
    <row r="161" spans="1:4" ht="19.5" customHeight="1">
      <c r="A161" s="31" t="s">
        <v>261</v>
      </c>
      <c r="B161" s="11" t="s">
        <v>262</v>
      </c>
      <c r="C161" s="21">
        <f>C169+C173+C175+C177+C179+C181+C183+C185+C187+C189+C191+C193+C195+C197+C199</f>
        <v>151431632</v>
      </c>
      <c r="D161" s="21">
        <v>235097839</v>
      </c>
    </row>
    <row r="162" spans="1:4" ht="12.75" customHeight="1">
      <c r="A162" s="30" t="s">
        <v>263</v>
      </c>
      <c r="B162" s="11"/>
      <c r="C162" s="21"/>
      <c r="D162" s="21"/>
    </row>
    <row r="163" spans="1:4" ht="12.75">
      <c r="A163" s="27" t="s">
        <v>264</v>
      </c>
      <c r="B163" s="22" t="s">
        <v>265</v>
      </c>
      <c r="C163" s="23">
        <f>C169+C173+C177+C181+C183+C185+C187+C189+C191+C199</f>
        <v>151244303</v>
      </c>
      <c r="D163" s="23">
        <v>224830140</v>
      </c>
    </row>
    <row r="164" spans="1:4" ht="12.75">
      <c r="A164" s="27" t="s">
        <v>266</v>
      </c>
      <c r="B164" s="22"/>
      <c r="C164" s="10"/>
      <c r="D164" s="10"/>
    </row>
    <row r="165" spans="1:4" ht="12.75">
      <c r="A165" s="29" t="s">
        <v>267</v>
      </c>
      <c r="B165" s="22"/>
      <c r="C165" s="10"/>
      <c r="D165" s="10"/>
    </row>
    <row r="166" spans="1:4" ht="12.75">
      <c r="A166" s="29" t="s">
        <v>268</v>
      </c>
      <c r="B166" s="22"/>
      <c r="C166" s="10"/>
      <c r="D166" s="10"/>
    </row>
    <row r="167" spans="1:4" ht="12.75">
      <c r="A167" s="27" t="s">
        <v>269</v>
      </c>
      <c r="B167" s="11" t="s">
        <v>270</v>
      </c>
      <c r="C167" s="15">
        <v>0</v>
      </c>
      <c r="D167" s="21"/>
    </row>
    <row r="168" spans="1:4" ht="12.75">
      <c r="A168" s="29" t="s">
        <v>271</v>
      </c>
      <c r="B168" s="11"/>
      <c r="C168" s="15"/>
      <c r="D168" s="21"/>
    </row>
    <row r="169" spans="1:4" ht="12.75">
      <c r="A169" s="27" t="s">
        <v>272</v>
      </c>
      <c r="B169" s="11" t="s">
        <v>273</v>
      </c>
      <c r="C169" s="15">
        <v>146008592</v>
      </c>
      <c r="D169" s="15">
        <v>222100110</v>
      </c>
    </row>
    <row r="170" spans="1:4" ht="12.75">
      <c r="A170" s="29" t="s">
        <v>274</v>
      </c>
      <c r="B170" s="11"/>
      <c r="C170" s="15"/>
      <c r="D170" s="15"/>
    </row>
    <row r="171" spans="1:4" ht="12.75">
      <c r="A171" s="27" t="s">
        <v>275</v>
      </c>
      <c r="B171" s="11" t="s">
        <v>276</v>
      </c>
      <c r="C171" s="15"/>
      <c r="D171" s="15"/>
    </row>
    <row r="172" spans="1:4" ht="12.75">
      <c r="A172" s="29" t="s">
        <v>277</v>
      </c>
      <c r="B172" s="11"/>
      <c r="C172" s="15"/>
      <c r="D172" s="15"/>
    </row>
    <row r="173" spans="1:4" ht="12.75">
      <c r="A173" s="27" t="s">
        <v>278</v>
      </c>
      <c r="B173" s="11" t="s">
        <v>279</v>
      </c>
      <c r="C173" s="15"/>
      <c r="D173" s="15"/>
    </row>
    <row r="174" spans="1:4" ht="12.75" customHeight="1">
      <c r="A174" s="28" t="s">
        <v>280</v>
      </c>
      <c r="B174" s="11"/>
      <c r="C174" s="15"/>
      <c r="D174" s="15"/>
    </row>
    <row r="175" spans="1:4" ht="12.75">
      <c r="A175" s="38" t="s">
        <v>281</v>
      </c>
      <c r="B175" s="11" t="s">
        <v>282</v>
      </c>
      <c r="C175" s="15"/>
      <c r="D175" s="15"/>
    </row>
    <row r="176" spans="1:4" ht="12.75">
      <c r="A176" s="29" t="s">
        <v>283</v>
      </c>
      <c r="B176" s="11"/>
      <c r="C176" s="15"/>
      <c r="D176" s="15"/>
    </row>
    <row r="177" spans="1:4" ht="12.75" customHeight="1">
      <c r="A177" s="31" t="s">
        <v>284</v>
      </c>
      <c r="B177" s="11" t="s">
        <v>285</v>
      </c>
      <c r="C177" s="15"/>
      <c r="D177" s="15"/>
    </row>
    <row r="178" spans="1:4" ht="12.75" customHeight="1">
      <c r="A178" s="28" t="s">
        <v>286</v>
      </c>
      <c r="B178" s="11"/>
      <c r="C178" s="15"/>
      <c r="D178" s="15"/>
    </row>
    <row r="179" spans="1:4" ht="12.75">
      <c r="A179" s="50" t="s">
        <v>287</v>
      </c>
      <c r="B179" s="11" t="s">
        <v>288</v>
      </c>
      <c r="C179" s="15"/>
      <c r="D179" s="15"/>
    </row>
    <row r="180" spans="1:4" ht="12.75">
      <c r="A180" s="51" t="s">
        <v>289</v>
      </c>
      <c r="B180" s="11"/>
      <c r="C180" s="15"/>
      <c r="D180" s="15"/>
    </row>
    <row r="181" spans="1:4" ht="12.75">
      <c r="A181" s="27" t="s">
        <v>290</v>
      </c>
      <c r="B181" s="11" t="s">
        <v>291</v>
      </c>
      <c r="C181" s="15">
        <v>2752</v>
      </c>
      <c r="D181" s="15">
        <v>17379</v>
      </c>
    </row>
    <row r="182" spans="1:4" ht="12.75">
      <c r="A182" s="29" t="s">
        <v>292</v>
      </c>
      <c r="B182" s="11"/>
      <c r="C182" s="15"/>
      <c r="D182" s="15"/>
    </row>
    <row r="183" spans="1:4" ht="12.75">
      <c r="A183" s="50" t="s">
        <v>293</v>
      </c>
      <c r="B183" s="11" t="s">
        <v>294</v>
      </c>
      <c r="C183" s="15">
        <v>2239326</v>
      </c>
      <c r="D183" s="15">
        <v>636774</v>
      </c>
    </row>
    <row r="184" spans="1:4" ht="12.75">
      <c r="A184" s="51" t="s">
        <v>295</v>
      </c>
      <c r="B184" s="11"/>
      <c r="C184" s="15"/>
      <c r="D184" s="15"/>
    </row>
    <row r="185" spans="1:4" ht="12.75">
      <c r="A185" s="27" t="s">
        <v>296</v>
      </c>
      <c r="B185" s="11" t="s">
        <v>297</v>
      </c>
      <c r="C185" s="21">
        <v>1057624</v>
      </c>
      <c r="D185" s="21">
        <v>541209</v>
      </c>
    </row>
    <row r="186" spans="1:4" ht="12.75">
      <c r="A186" s="29" t="s">
        <v>298</v>
      </c>
      <c r="B186" s="11"/>
      <c r="C186" s="21"/>
      <c r="D186" s="21"/>
    </row>
    <row r="187" spans="1:4" ht="12.75">
      <c r="A187" s="50" t="s">
        <v>299</v>
      </c>
      <c r="B187" s="11" t="s">
        <v>300</v>
      </c>
      <c r="C187" s="15">
        <v>890929</v>
      </c>
      <c r="D187" s="21">
        <v>182672</v>
      </c>
    </row>
    <row r="188" spans="1:4" ht="12.75" customHeight="1">
      <c r="A188" s="28" t="s">
        <v>301</v>
      </c>
      <c r="B188" s="11"/>
      <c r="C188" s="15"/>
      <c r="D188" s="15"/>
    </row>
    <row r="189" spans="1:4" ht="12.75">
      <c r="A189" s="27" t="s">
        <v>302</v>
      </c>
      <c r="B189" s="11" t="s">
        <v>303</v>
      </c>
      <c r="C189" s="15">
        <v>11969</v>
      </c>
      <c r="D189" s="15">
        <v>26464</v>
      </c>
    </row>
    <row r="190" spans="1:4" ht="12.75">
      <c r="A190" s="29" t="s">
        <v>304</v>
      </c>
      <c r="B190" s="11"/>
      <c r="C190" s="15"/>
      <c r="D190" s="15"/>
    </row>
    <row r="191" spans="1:4" ht="12.75">
      <c r="A191" s="50" t="s">
        <v>305</v>
      </c>
      <c r="B191" s="11" t="s">
        <v>306</v>
      </c>
      <c r="C191" s="15">
        <v>851553</v>
      </c>
      <c r="D191" s="15">
        <v>1256754</v>
      </c>
    </row>
    <row r="192" spans="1:4" ht="12.75">
      <c r="A192" s="51" t="s">
        <v>307</v>
      </c>
      <c r="B192" s="11"/>
      <c r="C192" s="15"/>
      <c r="D192" s="15"/>
    </row>
    <row r="193" spans="1:4" ht="12.75">
      <c r="A193" s="27" t="s">
        <v>308</v>
      </c>
      <c r="B193" s="11" t="s">
        <v>309</v>
      </c>
      <c r="C193" s="15"/>
      <c r="D193" s="15">
        <v>10165333</v>
      </c>
    </row>
    <row r="194" spans="1:4" ht="12.75">
      <c r="A194" s="29" t="s">
        <v>310</v>
      </c>
      <c r="B194" s="11"/>
      <c r="C194" s="15"/>
      <c r="D194" s="15"/>
    </row>
    <row r="195" spans="1:4" ht="12.75">
      <c r="A195" s="50" t="s">
        <v>311</v>
      </c>
      <c r="B195" s="11" t="s">
        <v>312</v>
      </c>
      <c r="C195" s="15">
        <v>17404</v>
      </c>
      <c r="D195" s="15">
        <v>17404</v>
      </c>
    </row>
    <row r="196" spans="1:4" ht="12.75">
      <c r="A196" s="51" t="s">
        <v>313</v>
      </c>
      <c r="B196" s="11"/>
      <c r="C196" s="15"/>
      <c r="D196" s="15"/>
    </row>
    <row r="197" spans="1:4" ht="12.75">
      <c r="A197" s="27" t="s">
        <v>314</v>
      </c>
      <c r="B197" s="11" t="s">
        <v>315</v>
      </c>
      <c r="C197" s="15">
        <v>169925</v>
      </c>
      <c r="D197" s="15">
        <v>84962</v>
      </c>
    </row>
    <row r="198" spans="1:4" ht="12.75">
      <c r="A198" s="29" t="s">
        <v>316</v>
      </c>
      <c r="B198" s="11"/>
      <c r="C198" s="15"/>
      <c r="D198" s="15"/>
    </row>
    <row r="199" spans="1:4" ht="12.75">
      <c r="A199" s="50" t="s">
        <v>317</v>
      </c>
      <c r="B199" s="11" t="s">
        <v>318</v>
      </c>
      <c r="C199" s="15">
        <v>181558</v>
      </c>
      <c r="D199" s="15">
        <v>68778</v>
      </c>
    </row>
    <row r="200" spans="1:4" ht="12.75">
      <c r="A200" s="51" t="s">
        <v>319</v>
      </c>
      <c r="B200" s="11"/>
      <c r="C200" s="15"/>
      <c r="D200" s="15"/>
    </row>
    <row r="201" spans="1:4" ht="12.75">
      <c r="A201" s="27" t="s">
        <v>320</v>
      </c>
      <c r="B201" s="11" t="s">
        <v>321</v>
      </c>
      <c r="C201" s="21">
        <f>C161+C131</f>
        <v>151488274</v>
      </c>
      <c r="D201" s="21">
        <f>D161+D131</f>
        <v>235154481</v>
      </c>
    </row>
    <row r="202" spans="1:4" ht="12.75">
      <c r="A202" s="29" t="s">
        <v>322</v>
      </c>
      <c r="B202" s="11"/>
      <c r="C202" s="21"/>
      <c r="D202" s="21"/>
    </row>
    <row r="203" spans="1:4" ht="12.75">
      <c r="A203" s="50" t="s">
        <v>323</v>
      </c>
      <c r="B203" s="11" t="s">
        <v>324</v>
      </c>
      <c r="C203" s="21">
        <f>C127+C201</f>
        <v>181289428</v>
      </c>
      <c r="D203" s="21">
        <f>D127+D201</f>
        <v>267273355</v>
      </c>
    </row>
    <row r="204" spans="1:4" ht="12.75">
      <c r="A204" s="51" t="s">
        <v>325</v>
      </c>
      <c r="B204" s="11"/>
      <c r="C204" s="15"/>
      <c r="D204" s="15"/>
    </row>
    <row r="205" spans="1:4" ht="12.75">
      <c r="A205" s="27" t="s">
        <v>326</v>
      </c>
      <c r="B205" s="11" t="s">
        <v>327</v>
      </c>
      <c r="C205" s="15"/>
      <c r="D205" s="15"/>
    </row>
    <row r="206" spans="1:4" ht="12.75">
      <c r="A206" s="29" t="s">
        <v>328</v>
      </c>
      <c r="B206" s="11"/>
      <c r="C206" s="15"/>
      <c r="D206" s="15"/>
    </row>
    <row r="207" spans="1:4" ht="12.75">
      <c r="A207" s="38" t="s">
        <v>329</v>
      </c>
      <c r="B207" s="11" t="s">
        <v>330</v>
      </c>
      <c r="C207" s="15">
        <v>3960502</v>
      </c>
      <c r="D207" s="15">
        <v>4401590</v>
      </c>
    </row>
    <row r="208" spans="1:4" ht="12.75" customHeight="1">
      <c r="A208" s="28" t="s">
        <v>331</v>
      </c>
      <c r="B208" s="54"/>
      <c r="C208" s="55"/>
      <c r="D208" s="56"/>
    </row>
    <row r="209" spans="1:4" ht="12.75">
      <c r="A209" s="38" t="s">
        <v>332</v>
      </c>
      <c r="B209" s="11" t="s">
        <v>333</v>
      </c>
      <c r="C209" s="15"/>
      <c r="D209" s="15"/>
    </row>
    <row r="210" spans="1:4" ht="12.75">
      <c r="A210" s="39" t="s">
        <v>334</v>
      </c>
      <c r="B210" s="11"/>
      <c r="C210" s="15"/>
      <c r="D210" s="15"/>
    </row>
    <row r="211" spans="1:4" ht="12.75">
      <c r="A211" s="50" t="s">
        <v>335</v>
      </c>
      <c r="B211" s="11" t="s">
        <v>336</v>
      </c>
      <c r="C211" s="15"/>
      <c r="D211" s="15"/>
    </row>
    <row r="212" spans="1:4" ht="12.75">
      <c r="A212" s="51" t="s">
        <v>337</v>
      </c>
      <c r="B212" s="11"/>
      <c r="C212" s="15"/>
      <c r="D212" s="15"/>
    </row>
    <row r="213" spans="1:4" ht="12.75">
      <c r="A213" s="38" t="s">
        <v>338</v>
      </c>
      <c r="B213" s="11" t="s">
        <v>339</v>
      </c>
      <c r="C213" s="15"/>
      <c r="D213" s="15"/>
    </row>
    <row r="214" spans="1:4" ht="12.75">
      <c r="A214" s="39" t="s">
        <v>340</v>
      </c>
      <c r="B214" s="11"/>
      <c r="C214" s="15"/>
      <c r="D214" s="15"/>
    </row>
    <row r="215" spans="1:4" ht="12.75">
      <c r="A215" s="38" t="s">
        <v>341</v>
      </c>
      <c r="B215" s="11" t="s">
        <v>342</v>
      </c>
      <c r="C215" s="15"/>
      <c r="D215" s="15"/>
    </row>
    <row r="216" spans="1:4" ht="12.75">
      <c r="A216" s="39" t="s">
        <v>343</v>
      </c>
      <c r="B216" s="11"/>
      <c r="C216" s="15"/>
      <c r="D216" s="15"/>
    </row>
    <row r="217" spans="1:4" ht="21" customHeight="1">
      <c r="A217" s="31" t="s">
        <v>344</v>
      </c>
      <c r="B217" s="11" t="s">
        <v>345</v>
      </c>
      <c r="C217" s="15">
        <v>36463</v>
      </c>
      <c r="D217" s="15">
        <v>36463</v>
      </c>
    </row>
    <row r="218" spans="1:4" ht="12.75" customHeight="1">
      <c r="A218" s="28" t="s">
        <v>346</v>
      </c>
      <c r="B218" s="54"/>
      <c r="C218" s="55"/>
      <c r="D218" s="56"/>
    </row>
    <row r="219" spans="1:4" ht="12.75">
      <c r="A219" s="50" t="s">
        <v>347</v>
      </c>
      <c r="B219" s="11" t="s">
        <v>348</v>
      </c>
      <c r="C219" s="15"/>
      <c r="D219" s="15"/>
    </row>
    <row r="220" spans="1:4" ht="12.75">
      <c r="A220" s="51" t="s">
        <v>349</v>
      </c>
      <c r="B220" s="11"/>
      <c r="C220" s="15"/>
      <c r="D220" s="15"/>
    </row>
    <row r="221" spans="1:4" ht="12.75">
      <c r="A221" s="50" t="s">
        <v>350</v>
      </c>
      <c r="B221" s="11" t="s">
        <v>351</v>
      </c>
      <c r="C221" s="15"/>
      <c r="D221" s="15"/>
    </row>
    <row r="222" spans="1:4" ht="12.75">
      <c r="A222" s="51" t="s">
        <v>352</v>
      </c>
      <c r="B222" s="11"/>
      <c r="C222" s="15"/>
      <c r="D222" s="15"/>
    </row>
    <row r="223" spans="1:4" ht="24.75" customHeight="1">
      <c r="A223" s="31" t="s">
        <v>353</v>
      </c>
      <c r="B223" s="11" t="s">
        <v>354</v>
      </c>
      <c r="C223" s="15"/>
      <c r="D223" s="15"/>
    </row>
    <row r="224" spans="1:4" ht="12.75" customHeight="1">
      <c r="A224" s="28" t="s">
        <v>355</v>
      </c>
      <c r="B224" s="54"/>
      <c r="C224" s="55"/>
      <c r="D224" s="56"/>
    </row>
    <row r="225" spans="1:4" ht="12.75">
      <c r="A225" s="50" t="s">
        <v>356</v>
      </c>
      <c r="B225" s="11" t="s">
        <v>357</v>
      </c>
      <c r="C225" s="15"/>
      <c r="D225" s="15"/>
    </row>
    <row r="226" spans="1:4" ht="12.75">
      <c r="A226" s="51" t="s">
        <v>358</v>
      </c>
      <c r="B226" s="11"/>
      <c r="C226" s="15"/>
      <c r="D226" s="15"/>
    </row>
    <row r="227" spans="1:4" ht="20.25" customHeight="1">
      <c r="A227" s="31" t="s">
        <v>359</v>
      </c>
      <c r="B227" s="11" t="s">
        <v>360</v>
      </c>
      <c r="C227" s="15"/>
      <c r="D227" s="15"/>
    </row>
    <row r="228" spans="1:4" ht="12.75" customHeight="1">
      <c r="A228" s="28" t="s">
        <v>361</v>
      </c>
      <c r="B228" s="54"/>
      <c r="C228" s="55"/>
      <c r="D228" s="56"/>
    </row>
    <row r="229" spans="1:4" ht="12.75">
      <c r="A229" s="50" t="s">
        <v>362</v>
      </c>
      <c r="B229" s="11" t="s">
        <v>363</v>
      </c>
      <c r="C229" s="15"/>
      <c r="D229" s="15"/>
    </row>
    <row r="230" spans="1:4" ht="12.75">
      <c r="A230" s="51" t="s">
        <v>364</v>
      </c>
      <c r="B230" s="11"/>
      <c r="C230" s="15"/>
      <c r="D230" s="15"/>
    </row>
    <row r="231" spans="1:4" ht="12.75">
      <c r="A231" s="50" t="s">
        <v>365</v>
      </c>
      <c r="B231" s="11" t="s">
        <v>366</v>
      </c>
      <c r="C231" s="15">
        <v>789827</v>
      </c>
      <c r="D231" s="15">
        <v>825307</v>
      </c>
    </row>
    <row r="232" spans="1:4" ht="12.75">
      <c r="A232" s="51" t="s">
        <v>367</v>
      </c>
      <c r="B232" s="11"/>
      <c r="C232" s="15"/>
      <c r="D232" s="15"/>
    </row>
  </sheetData>
  <mergeCells count="80">
    <mergeCell ref="B8:B9"/>
    <mergeCell ref="C8:C9"/>
    <mergeCell ref="D8:D9"/>
    <mergeCell ref="A2:A5"/>
    <mergeCell ref="B2:B5"/>
    <mergeCell ref="C2:C5"/>
    <mergeCell ref="D2:D5"/>
    <mergeCell ref="B14:B15"/>
    <mergeCell ref="C14:C15"/>
    <mergeCell ref="D14:D15"/>
    <mergeCell ref="B10:B11"/>
    <mergeCell ref="C10:C11"/>
    <mergeCell ref="D10:D11"/>
    <mergeCell ref="B12:B13"/>
    <mergeCell ref="C12:C13"/>
    <mergeCell ref="D12:D13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9"/>
    <mergeCell ref="C26:C29"/>
    <mergeCell ref="D26:D29"/>
    <mergeCell ref="B30:B31"/>
    <mergeCell ref="C30:C31"/>
    <mergeCell ref="D30:D31"/>
    <mergeCell ref="B32:B33"/>
    <mergeCell ref="C32:C33"/>
    <mergeCell ref="D32:D33"/>
    <mergeCell ref="B36:B37"/>
    <mergeCell ref="C36:C37"/>
    <mergeCell ref="D36:D37"/>
    <mergeCell ref="B34:B35"/>
    <mergeCell ref="C34:C35"/>
    <mergeCell ref="D34:D35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8:B49"/>
    <mergeCell ref="C48:C49"/>
    <mergeCell ref="D48:D49"/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  <mergeCell ref="F58:G58"/>
    <mergeCell ref="B56:B57"/>
    <mergeCell ref="C56:C57"/>
    <mergeCell ref="D56:D57"/>
    <mergeCell ref="B58:B59"/>
    <mergeCell ref="C58:C59"/>
    <mergeCell ref="D58:D59"/>
  </mergeCells>
  <printOptions/>
  <pageMargins left="0.75" right="0.21" top="0.48" bottom="0.5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view="pageBreakPreview" zoomScale="60" workbookViewId="0" topLeftCell="A37">
      <selection activeCell="A198" sqref="A198"/>
    </sheetView>
  </sheetViews>
  <sheetFormatPr defaultColWidth="0" defaultRowHeight="13.5" customHeight="1" zeroHeight="1"/>
  <cols>
    <col min="1" max="1" width="48.00390625" style="12" customWidth="1"/>
    <col min="2" max="2" width="4.75390625" style="12" customWidth="1"/>
    <col min="3" max="4" width="13.25390625" style="12" customWidth="1"/>
    <col min="5" max="5" width="12.375" style="12" customWidth="1"/>
    <col min="6" max="6" width="12.75390625" style="12" customWidth="1"/>
    <col min="7" max="14" width="1.75390625" style="12" customWidth="1"/>
    <col min="15" max="249" width="1.75390625" style="12" hidden="1" customWidth="1"/>
    <col min="250" max="16384" width="0" style="12" hidden="1" customWidth="1"/>
  </cols>
  <sheetData>
    <row r="1" ht="13.5" customHeight="1">
      <c r="F1" s="12" t="s">
        <v>432</v>
      </c>
    </row>
    <row r="2" spans="1:13" ht="9.75" customHeight="1">
      <c r="A2" s="119" t="s">
        <v>368</v>
      </c>
      <c r="B2" s="119" t="s">
        <v>369</v>
      </c>
      <c r="C2" s="116" t="s">
        <v>430</v>
      </c>
      <c r="D2" s="117"/>
      <c r="E2" s="116" t="s">
        <v>431</v>
      </c>
      <c r="F2" s="117"/>
      <c r="G2" s="57"/>
      <c r="H2" s="57"/>
      <c r="I2" s="57"/>
      <c r="J2" s="57"/>
      <c r="K2" s="57"/>
      <c r="L2" s="57"/>
      <c r="M2" s="57"/>
    </row>
    <row r="3" spans="1:13" ht="9.75" customHeight="1">
      <c r="A3" s="120"/>
      <c r="B3" s="120"/>
      <c r="C3" s="117"/>
      <c r="D3" s="117"/>
      <c r="E3" s="117"/>
      <c r="F3" s="117"/>
      <c r="G3" s="57"/>
      <c r="H3" s="57"/>
      <c r="I3" s="57"/>
      <c r="J3" s="57"/>
      <c r="K3" s="57"/>
      <c r="L3" s="57"/>
      <c r="M3" s="57"/>
    </row>
    <row r="4" spans="1:13" ht="9.75" customHeight="1">
      <c r="A4" s="120"/>
      <c r="B4" s="120"/>
      <c r="C4" s="117"/>
      <c r="D4" s="117"/>
      <c r="E4" s="117"/>
      <c r="F4" s="117"/>
      <c r="G4" s="57"/>
      <c r="H4" s="57"/>
      <c r="I4" s="57"/>
      <c r="J4" s="57"/>
      <c r="K4" s="57"/>
      <c r="L4" s="57"/>
      <c r="M4" s="57"/>
    </row>
    <row r="5" spans="1:13" ht="9.75" customHeight="1">
      <c r="A5" s="120"/>
      <c r="B5" s="120"/>
      <c r="C5" s="117"/>
      <c r="D5" s="117"/>
      <c r="E5" s="117"/>
      <c r="F5" s="117"/>
      <c r="G5" s="57"/>
      <c r="H5" s="57"/>
      <c r="I5" s="57"/>
      <c r="J5" s="57"/>
      <c r="K5" s="57"/>
      <c r="L5" s="57"/>
      <c r="M5" s="57"/>
    </row>
    <row r="6" spans="1:13" ht="9.75" customHeight="1">
      <c r="A6" s="120"/>
      <c r="B6" s="120"/>
      <c r="C6" s="116" t="s">
        <v>370</v>
      </c>
      <c r="D6" s="116" t="s">
        <v>371</v>
      </c>
      <c r="E6" s="116" t="s">
        <v>372</v>
      </c>
      <c r="F6" s="116" t="s">
        <v>373</v>
      </c>
      <c r="G6" s="57"/>
      <c r="H6" s="57"/>
      <c r="I6" s="57"/>
      <c r="J6" s="57"/>
      <c r="K6" s="57"/>
      <c r="L6" s="57"/>
      <c r="M6" s="57"/>
    </row>
    <row r="7" spans="1:13" ht="9.75" customHeight="1">
      <c r="A7" s="120"/>
      <c r="B7" s="120"/>
      <c r="C7" s="116"/>
      <c r="D7" s="117"/>
      <c r="E7" s="117"/>
      <c r="F7" s="117"/>
      <c r="G7" s="57"/>
      <c r="H7" s="57"/>
      <c r="I7" s="57"/>
      <c r="J7" s="57"/>
      <c r="K7" s="57"/>
      <c r="L7" s="57"/>
      <c r="M7" s="57"/>
    </row>
    <row r="8" spans="1:13" ht="9.75" customHeight="1">
      <c r="A8" s="120"/>
      <c r="B8" s="120"/>
      <c r="C8" s="116"/>
      <c r="D8" s="117"/>
      <c r="E8" s="117"/>
      <c r="F8" s="117"/>
      <c r="G8" s="57"/>
      <c r="H8" s="57"/>
      <c r="I8" s="57"/>
      <c r="J8" s="57"/>
      <c r="K8" s="57"/>
      <c r="L8" s="57"/>
      <c r="M8" s="57"/>
    </row>
    <row r="9" spans="1:13" ht="9.75" customHeight="1">
      <c r="A9" s="121"/>
      <c r="B9" s="121"/>
      <c r="C9" s="116"/>
      <c r="D9" s="117"/>
      <c r="E9" s="117"/>
      <c r="F9" s="117"/>
      <c r="G9" s="57"/>
      <c r="H9" s="57"/>
      <c r="I9" s="57"/>
      <c r="J9" s="57"/>
      <c r="K9" s="57"/>
      <c r="L9" s="57"/>
      <c r="M9" s="57"/>
    </row>
    <row r="10" spans="1:13" s="58" customFormat="1" ht="9.75" customHeight="1">
      <c r="A10" s="17">
        <v>1</v>
      </c>
      <c r="B10" s="18">
        <v>2</v>
      </c>
      <c r="C10" s="11">
        <v>3</v>
      </c>
      <c r="D10" s="11">
        <v>4</v>
      </c>
      <c r="E10" s="11">
        <v>5</v>
      </c>
      <c r="F10" s="11">
        <v>6</v>
      </c>
      <c r="G10" s="16"/>
      <c r="H10" s="16"/>
      <c r="I10" s="16"/>
      <c r="J10" s="16"/>
      <c r="K10" s="16"/>
      <c r="L10" s="16"/>
      <c r="M10" s="16"/>
    </row>
    <row r="11" spans="1:13" s="58" customFormat="1" ht="15.75" customHeight="1">
      <c r="A11" s="68" t="s">
        <v>374</v>
      </c>
      <c r="B11" s="93" t="s">
        <v>47</v>
      </c>
      <c r="C11" s="105">
        <v>136723956</v>
      </c>
      <c r="D11" s="105" t="s">
        <v>375</v>
      </c>
      <c r="E11" s="105">
        <v>159651804</v>
      </c>
      <c r="F11" s="105" t="s">
        <v>375</v>
      </c>
      <c r="G11" s="59"/>
      <c r="H11" s="59"/>
      <c r="I11" s="59"/>
      <c r="J11" s="59"/>
      <c r="K11" s="59"/>
      <c r="L11" s="59"/>
      <c r="M11" s="59"/>
    </row>
    <row r="12" spans="1:13" s="58" customFormat="1" ht="15.75" customHeight="1">
      <c r="A12" s="69" t="s">
        <v>376</v>
      </c>
      <c r="B12" s="118"/>
      <c r="C12" s="105"/>
      <c r="D12" s="105"/>
      <c r="E12" s="105"/>
      <c r="F12" s="105"/>
      <c r="G12" s="59"/>
      <c r="H12" s="59"/>
      <c r="I12" s="59"/>
      <c r="J12" s="59"/>
      <c r="K12" s="59"/>
      <c r="L12" s="59"/>
      <c r="M12" s="59"/>
    </row>
    <row r="13" spans="1:13" s="58" customFormat="1" ht="15.75" customHeight="1">
      <c r="A13" s="60" t="s">
        <v>377</v>
      </c>
      <c r="B13" s="112" t="s">
        <v>58</v>
      </c>
      <c r="C13" s="105" t="s">
        <v>378</v>
      </c>
      <c r="D13" s="105">
        <v>126170615</v>
      </c>
      <c r="E13" s="105" t="s">
        <v>378</v>
      </c>
      <c r="F13" s="105">
        <v>145096147</v>
      </c>
      <c r="G13" s="59"/>
      <c r="H13" s="59"/>
      <c r="I13" s="59"/>
      <c r="J13" s="59"/>
      <c r="K13" s="59"/>
      <c r="L13" s="59"/>
      <c r="M13" s="59"/>
    </row>
    <row r="14" spans="1:13" s="58" customFormat="1" ht="15.75" customHeight="1">
      <c r="A14" s="70" t="s">
        <v>379</v>
      </c>
      <c r="B14" s="115"/>
      <c r="C14" s="105"/>
      <c r="D14" s="105"/>
      <c r="E14" s="105"/>
      <c r="F14" s="105"/>
      <c r="G14" s="59"/>
      <c r="H14" s="59"/>
      <c r="I14" s="59"/>
      <c r="J14" s="59"/>
      <c r="K14" s="59"/>
      <c r="L14" s="59"/>
      <c r="M14" s="59"/>
    </row>
    <row r="15" spans="1:13" s="58" customFormat="1" ht="23.25" customHeight="1">
      <c r="A15" s="68" t="s">
        <v>380</v>
      </c>
      <c r="B15" s="93" t="s">
        <v>67</v>
      </c>
      <c r="C15" s="105">
        <f>C11-D13</f>
        <v>10553341</v>
      </c>
      <c r="D15" s="105"/>
      <c r="E15" s="105">
        <f>E11-F13</f>
        <v>14555657</v>
      </c>
      <c r="F15" s="105"/>
      <c r="G15" s="59"/>
      <c r="H15" s="59"/>
      <c r="I15" s="59"/>
      <c r="J15" s="59"/>
      <c r="K15" s="59"/>
      <c r="L15" s="59"/>
      <c r="M15" s="59"/>
    </row>
    <row r="16" spans="1:13" s="58" customFormat="1" ht="23.25" customHeight="1">
      <c r="A16" s="69" t="s">
        <v>381</v>
      </c>
      <c r="B16" s="94"/>
      <c r="C16" s="105"/>
      <c r="D16" s="105"/>
      <c r="E16" s="105"/>
      <c r="F16" s="105"/>
      <c r="G16" s="59"/>
      <c r="H16" s="59"/>
      <c r="I16" s="59"/>
      <c r="J16" s="59"/>
      <c r="K16" s="59"/>
      <c r="L16" s="59"/>
      <c r="M16" s="59"/>
    </row>
    <row r="17" spans="1:13" s="58" customFormat="1" ht="15.75" customHeight="1">
      <c r="A17" s="60" t="s">
        <v>382</v>
      </c>
      <c r="B17" s="112" t="s">
        <v>72</v>
      </c>
      <c r="C17" s="105" t="s">
        <v>378</v>
      </c>
      <c r="D17" s="105">
        <v>10086416</v>
      </c>
      <c r="E17" s="105" t="s">
        <v>378</v>
      </c>
      <c r="F17" s="105">
        <v>11916634</v>
      </c>
      <c r="G17" s="59"/>
      <c r="H17" s="59"/>
      <c r="I17" s="59"/>
      <c r="J17" s="59"/>
      <c r="K17" s="59"/>
      <c r="L17" s="59"/>
      <c r="M17" s="59"/>
    </row>
    <row r="18" spans="1:13" s="58" customFormat="1" ht="15.75" customHeight="1">
      <c r="A18" s="61" t="s">
        <v>383</v>
      </c>
      <c r="B18" s="113"/>
      <c r="C18" s="105"/>
      <c r="D18" s="105"/>
      <c r="E18" s="105"/>
      <c r="F18" s="105"/>
      <c r="G18" s="59"/>
      <c r="H18" s="59"/>
      <c r="I18" s="59"/>
      <c r="J18" s="59"/>
      <c r="K18" s="59"/>
      <c r="L18" s="59"/>
      <c r="M18" s="59"/>
    </row>
    <row r="19" spans="1:13" s="58" customFormat="1" ht="15.75" customHeight="1">
      <c r="A19" s="62" t="s">
        <v>384</v>
      </c>
      <c r="B19" s="112" t="s">
        <v>75</v>
      </c>
      <c r="C19" s="105" t="s">
        <v>378</v>
      </c>
      <c r="D19" s="105"/>
      <c r="E19" s="105" t="s">
        <v>378</v>
      </c>
      <c r="F19" s="105"/>
      <c r="G19" s="63"/>
      <c r="H19" s="63"/>
      <c r="I19" s="63"/>
      <c r="J19" s="63"/>
      <c r="K19" s="63"/>
      <c r="L19" s="63"/>
      <c r="M19" s="63"/>
    </row>
    <row r="20" spans="1:13" s="64" customFormat="1" ht="15.75" customHeight="1">
      <c r="A20" s="65" t="s">
        <v>385</v>
      </c>
      <c r="B20" s="114"/>
      <c r="C20" s="105"/>
      <c r="D20" s="92"/>
      <c r="E20" s="105"/>
      <c r="F20" s="92"/>
      <c r="G20" s="63"/>
      <c r="H20" s="63"/>
      <c r="I20" s="63"/>
      <c r="J20" s="63"/>
      <c r="K20" s="63"/>
      <c r="L20" s="63"/>
      <c r="M20" s="63"/>
    </row>
    <row r="21" spans="1:13" s="58" customFormat="1" ht="15.75" customHeight="1">
      <c r="A21" s="62" t="s">
        <v>386</v>
      </c>
      <c r="B21" s="112" t="s">
        <v>78</v>
      </c>
      <c r="C21" s="105" t="s">
        <v>378</v>
      </c>
      <c r="D21" s="105">
        <v>1070513</v>
      </c>
      <c r="E21" s="105" t="s">
        <v>378</v>
      </c>
      <c r="F21" s="105">
        <v>1367550</v>
      </c>
      <c r="G21" s="59"/>
      <c r="H21" s="59"/>
      <c r="I21" s="59"/>
      <c r="J21" s="59"/>
      <c r="K21" s="59"/>
      <c r="L21" s="59"/>
      <c r="M21" s="59"/>
    </row>
    <row r="22" spans="1:13" s="58" customFormat="1" ht="15.75" customHeight="1">
      <c r="A22" s="66" t="s">
        <v>387</v>
      </c>
      <c r="B22" s="113"/>
      <c r="C22" s="105"/>
      <c r="D22" s="105"/>
      <c r="E22" s="105"/>
      <c r="F22" s="105"/>
      <c r="G22" s="59"/>
      <c r="H22" s="59"/>
      <c r="I22" s="59"/>
      <c r="J22" s="59"/>
      <c r="K22" s="59"/>
      <c r="L22" s="59"/>
      <c r="M22" s="59"/>
    </row>
    <row r="23" spans="1:13" s="58" customFormat="1" ht="15.75" customHeight="1">
      <c r="A23" s="67" t="s">
        <v>388</v>
      </c>
      <c r="B23" s="112" t="s">
        <v>81</v>
      </c>
      <c r="C23" s="105" t="s">
        <v>378</v>
      </c>
      <c r="D23" s="105">
        <v>9015903</v>
      </c>
      <c r="E23" s="105" t="s">
        <v>378</v>
      </c>
      <c r="F23" s="105">
        <v>10549084</v>
      </c>
      <c r="G23" s="59"/>
      <c r="H23" s="59"/>
      <c r="I23" s="59"/>
      <c r="J23" s="59"/>
      <c r="K23" s="59"/>
      <c r="L23" s="59"/>
      <c r="M23" s="59"/>
    </row>
    <row r="24" spans="1:13" s="58" customFormat="1" ht="15.75" customHeight="1">
      <c r="A24" s="61" t="s">
        <v>389</v>
      </c>
      <c r="B24" s="113"/>
      <c r="C24" s="105"/>
      <c r="D24" s="105"/>
      <c r="E24" s="105"/>
      <c r="F24" s="105"/>
      <c r="G24" s="59"/>
      <c r="H24" s="59"/>
      <c r="I24" s="59"/>
      <c r="J24" s="59"/>
      <c r="K24" s="59"/>
      <c r="L24" s="59"/>
      <c r="M24" s="59"/>
    </row>
    <row r="25" spans="1:13" s="58" customFormat="1" ht="24" customHeight="1">
      <c r="A25" s="68" t="s">
        <v>390</v>
      </c>
      <c r="B25" s="112" t="s">
        <v>84</v>
      </c>
      <c r="C25" s="105" t="s">
        <v>378</v>
      </c>
      <c r="D25" s="105"/>
      <c r="E25" s="105" t="s">
        <v>378</v>
      </c>
      <c r="F25" s="105"/>
      <c r="G25" s="59"/>
      <c r="H25" s="59"/>
      <c r="I25" s="59"/>
      <c r="J25" s="59"/>
      <c r="K25" s="59"/>
      <c r="L25" s="59"/>
      <c r="M25" s="59"/>
    </row>
    <row r="26" spans="1:13" s="58" customFormat="1" ht="24" customHeight="1">
      <c r="A26" s="69" t="s">
        <v>391</v>
      </c>
      <c r="B26" s="113"/>
      <c r="C26" s="105"/>
      <c r="D26" s="105"/>
      <c r="E26" s="105"/>
      <c r="F26" s="105"/>
      <c r="G26" s="59"/>
      <c r="H26" s="59"/>
      <c r="I26" s="59"/>
      <c r="J26" s="59"/>
      <c r="K26" s="59"/>
      <c r="L26" s="59"/>
      <c r="M26" s="59"/>
    </row>
    <row r="27" spans="1:13" s="58" customFormat="1" ht="15.75" customHeight="1">
      <c r="A27" s="67" t="s">
        <v>392</v>
      </c>
      <c r="B27" s="112" t="s">
        <v>87</v>
      </c>
      <c r="C27" s="105">
        <v>247849</v>
      </c>
      <c r="D27" s="105" t="s">
        <v>378</v>
      </c>
      <c r="E27" s="105">
        <v>309474</v>
      </c>
      <c r="F27" s="105" t="s">
        <v>378</v>
      </c>
      <c r="G27" s="59"/>
      <c r="H27" s="59"/>
      <c r="I27" s="59"/>
      <c r="J27" s="59"/>
      <c r="K27" s="59"/>
      <c r="L27" s="59"/>
      <c r="M27" s="59"/>
    </row>
    <row r="28" spans="1:13" s="58" customFormat="1" ht="15.75" customHeight="1">
      <c r="A28" s="61" t="s">
        <v>393</v>
      </c>
      <c r="B28" s="113"/>
      <c r="C28" s="105"/>
      <c r="D28" s="105"/>
      <c r="E28" s="105"/>
      <c r="F28" s="105"/>
      <c r="G28" s="59"/>
      <c r="H28" s="59"/>
      <c r="I28" s="59"/>
      <c r="J28" s="59"/>
      <c r="K28" s="59"/>
      <c r="L28" s="59"/>
      <c r="M28" s="59"/>
    </row>
    <row r="29" spans="1:13" s="58" customFormat="1" ht="15.75" customHeight="1">
      <c r="A29" s="71" t="s">
        <v>394</v>
      </c>
      <c r="B29" s="112" t="s">
        <v>90</v>
      </c>
      <c r="C29" s="105">
        <v>714774</v>
      </c>
      <c r="D29" s="105"/>
      <c r="E29" s="105">
        <v>2948497</v>
      </c>
      <c r="F29" s="105"/>
      <c r="G29" s="59"/>
      <c r="H29" s="59"/>
      <c r="I29" s="59"/>
      <c r="J29" s="59"/>
      <c r="K29" s="59"/>
      <c r="L29" s="59"/>
      <c r="M29" s="59"/>
    </row>
    <row r="30" spans="1:13" s="58" customFormat="1" ht="15.75" customHeight="1">
      <c r="A30" s="69" t="s">
        <v>395</v>
      </c>
      <c r="B30" s="113"/>
      <c r="C30" s="105"/>
      <c r="D30" s="105"/>
      <c r="E30" s="105"/>
      <c r="F30" s="105"/>
      <c r="G30" s="59"/>
      <c r="H30" s="59"/>
      <c r="I30" s="59"/>
      <c r="J30" s="59"/>
      <c r="K30" s="59"/>
      <c r="L30" s="59"/>
      <c r="M30" s="59"/>
    </row>
    <row r="31" spans="1:13" s="58" customFormat="1" ht="24" customHeight="1">
      <c r="A31" s="71" t="s">
        <v>396</v>
      </c>
      <c r="B31" s="112" t="s">
        <v>93</v>
      </c>
      <c r="C31" s="105">
        <v>220</v>
      </c>
      <c r="D31" s="105" t="s">
        <v>375</v>
      </c>
      <c r="E31" s="105">
        <v>422</v>
      </c>
      <c r="F31" s="105" t="s">
        <v>375</v>
      </c>
      <c r="G31" s="59"/>
      <c r="H31" s="59"/>
      <c r="I31" s="59"/>
      <c r="J31" s="59"/>
      <c r="K31" s="59"/>
      <c r="L31" s="59"/>
      <c r="M31" s="59"/>
    </row>
    <row r="32" spans="1:13" s="58" customFormat="1" ht="24" customHeight="1">
      <c r="A32" s="72" t="s">
        <v>397</v>
      </c>
      <c r="B32" s="113"/>
      <c r="C32" s="105"/>
      <c r="D32" s="105"/>
      <c r="E32" s="105"/>
      <c r="F32" s="105"/>
      <c r="G32" s="59"/>
      <c r="H32" s="59"/>
      <c r="I32" s="59"/>
      <c r="J32" s="59"/>
      <c r="K32" s="59"/>
      <c r="L32" s="59"/>
      <c r="M32" s="59"/>
    </row>
    <row r="33" spans="1:13" s="58" customFormat="1" ht="15.75" customHeight="1">
      <c r="A33" s="62" t="s">
        <v>398</v>
      </c>
      <c r="B33" s="112" t="s">
        <v>99</v>
      </c>
      <c r="C33" s="105"/>
      <c r="D33" s="105" t="s">
        <v>375</v>
      </c>
      <c r="E33" s="105"/>
      <c r="F33" s="105" t="s">
        <v>375</v>
      </c>
      <c r="G33" s="59"/>
      <c r="H33" s="59"/>
      <c r="I33" s="59"/>
      <c r="J33" s="59"/>
      <c r="K33" s="59"/>
      <c r="L33" s="59"/>
      <c r="M33" s="59"/>
    </row>
    <row r="34" spans="1:13" s="58" customFormat="1" ht="15.75" customHeight="1">
      <c r="A34" s="65" t="s">
        <v>399</v>
      </c>
      <c r="B34" s="113"/>
      <c r="C34" s="105"/>
      <c r="D34" s="105"/>
      <c r="E34" s="105"/>
      <c r="F34" s="105"/>
      <c r="G34" s="59"/>
      <c r="H34" s="59"/>
      <c r="I34" s="59"/>
      <c r="J34" s="59"/>
      <c r="K34" s="59"/>
      <c r="L34" s="59"/>
      <c r="M34" s="59"/>
    </row>
    <row r="35" spans="1:13" s="58" customFormat="1" ht="15.75" customHeight="1">
      <c r="A35" s="62" t="s">
        <v>400</v>
      </c>
      <c r="B35" s="112" t="s">
        <v>102</v>
      </c>
      <c r="C35" s="105"/>
      <c r="D35" s="105" t="s">
        <v>375</v>
      </c>
      <c r="E35" s="105"/>
      <c r="F35" s="105" t="s">
        <v>375</v>
      </c>
      <c r="G35" s="59"/>
      <c r="H35" s="59"/>
      <c r="I35" s="59"/>
      <c r="J35" s="59"/>
      <c r="K35" s="59"/>
      <c r="L35" s="59"/>
      <c r="M35" s="59"/>
    </row>
    <row r="36" spans="1:13" s="58" customFormat="1" ht="15.75" customHeight="1">
      <c r="A36" s="65" t="s">
        <v>401</v>
      </c>
      <c r="B36" s="113"/>
      <c r="C36" s="105"/>
      <c r="D36" s="105"/>
      <c r="E36" s="105"/>
      <c r="F36" s="105"/>
      <c r="G36" s="59"/>
      <c r="H36" s="59"/>
      <c r="I36" s="59"/>
      <c r="J36" s="59"/>
      <c r="K36" s="59"/>
      <c r="L36" s="59"/>
      <c r="M36" s="59"/>
    </row>
    <row r="37" spans="1:13" s="58" customFormat="1" ht="15.75" customHeight="1">
      <c r="A37" s="62" t="s">
        <v>402</v>
      </c>
      <c r="B37" s="112" t="s">
        <v>107</v>
      </c>
      <c r="C37" s="105"/>
      <c r="D37" s="105" t="s">
        <v>375</v>
      </c>
      <c r="E37" s="105"/>
      <c r="F37" s="105" t="s">
        <v>375</v>
      </c>
      <c r="G37" s="59"/>
      <c r="H37" s="59"/>
      <c r="I37" s="59"/>
      <c r="J37" s="59"/>
      <c r="K37" s="59"/>
      <c r="L37" s="59"/>
      <c r="M37" s="59"/>
    </row>
    <row r="38" spans="1:13" s="58" customFormat="1" ht="15.75" customHeight="1">
      <c r="A38" s="65" t="s">
        <v>403</v>
      </c>
      <c r="B38" s="113"/>
      <c r="C38" s="105"/>
      <c r="D38" s="105"/>
      <c r="E38" s="105"/>
      <c r="F38" s="105"/>
      <c r="G38" s="59"/>
      <c r="H38" s="59"/>
      <c r="I38" s="59"/>
      <c r="J38" s="59"/>
      <c r="K38" s="59"/>
      <c r="L38" s="59"/>
      <c r="M38" s="59"/>
    </row>
    <row r="39" spans="1:13" s="58" customFormat="1" ht="15.75" customHeight="1">
      <c r="A39" s="67" t="s">
        <v>404</v>
      </c>
      <c r="B39" s="112" t="s">
        <v>110</v>
      </c>
      <c r="C39" s="105">
        <v>220</v>
      </c>
      <c r="D39" s="105" t="s">
        <v>375</v>
      </c>
      <c r="E39" s="105">
        <v>422</v>
      </c>
      <c r="F39" s="105" t="s">
        <v>375</v>
      </c>
      <c r="G39" s="59"/>
      <c r="H39" s="59"/>
      <c r="I39" s="59"/>
      <c r="J39" s="59"/>
      <c r="K39" s="59"/>
      <c r="L39" s="59"/>
      <c r="M39" s="59"/>
    </row>
    <row r="40" spans="1:13" s="58" customFormat="1" ht="15.75" customHeight="1">
      <c r="A40" s="61" t="s">
        <v>405</v>
      </c>
      <c r="B40" s="113"/>
      <c r="C40" s="105"/>
      <c r="D40" s="105"/>
      <c r="E40" s="105"/>
      <c r="F40" s="105"/>
      <c r="G40" s="59"/>
      <c r="H40" s="59"/>
      <c r="I40" s="59"/>
      <c r="J40" s="59"/>
      <c r="K40" s="59"/>
      <c r="L40" s="59"/>
      <c r="M40" s="59"/>
    </row>
    <row r="41" spans="1:13" s="58" customFormat="1" ht="15.75" customHeight="1">
      <c r="A41" s="67" t="s">
        <v>406</v>
      </c>
      <c r="B41" s="112" t="s">
        <v>113</v>
      </c>
      <c r="C41" s="105"/>
      <c r="D41" s="105" t="s">
        <v>375</v>
      </c>
      <c r="E41" s="105"/>
      <c r="F41" s="105" t="s">
        <v>375</v>
      </c>
      <c r="G41" s="59"/>
      <c r="H41" s="59"/>
      <c r="I41" s="59"/>
      <c r="J41" s="59"/>
      <c r="K41" s="59"/>
      <c r="L41" s="59"/>
      <c r="M41" s="59"/>
    </row>
    <row r="42" spans="1:13" s="58" customFormat="1" ht="15.75" customHeight="1">
      <c r="A42" s="61" t="s">
        <v>407</v>
      </c>
      <c r="B42" s="113"/>
      <c r="C42" s="105"/>
      <c r="D42" s="105"/>
      <c r="E42" s="105"/>
      <c r="F42" s="105"/>
      <c r="G42" s="59"/>
      <c r="H42" s="59"/>
      <c r="I42" s="59"/>
      <c r="J42" s="59"/>
      <c r="K42" s="59"/>
      <c r="L42" s="59"/>
      <c r="M42" s="59"/>
    </row>
    <row r="43" spans="1:13" s="58" customFormat="1" ht="22.5" customHeight="1">
      <c r="A43" s="71" t="s">
        <v>408</v>
      </c>
      <c r="B43" s="112" t="s">
        <v>116</v>
      </c>
      <c r="C43" s="105" t="s">
        <v>375</v>
      </c>
      <c r="D43" s="105">
        <v>573906</v>
      </c>
      <c r="E43" s="105" t="s">
        <v>375</v>
      </c>
      <c r="F43" s="105">
        <v>64023</v>
      </c>
      <c r="G43" s="59"/>
      <c r="H43" s="59"/>
      <c r="I43" s="59"/>
      <c r="J43" s="59"/>
      <c r="K43" s="59"/>
      <c r="L43" s="59"/>
      <c r="M43" s="59"/>
    </row>
    <row r="44" spans="1:13" s="58" customFormat="1" ht="22.5" customHeight="1">
      <c r="A44" s="69" t="s">
        <v>409</v>
      </c>
      <c r="B44" s="113"/>
      <c r="C44" s="105"/>
      <c r="D44" s="105"/>
      <c r="E44" s="105"/>
      <c r="F44" s="105"/>
      <c r="G44" s="59"/>
      <c r="H44" s="59"/>
      <c r="I44" s="59"/>
      <c r="J44" s="59"/>
      <c r="K44" s="59"/>
      <c r="L44" s="59"/>
      <c r="M44" s="59"/>
    </row>
    <row r="45" spans="1:13" s="58" customFormat="1" ht="15.75" customHeight="1">
      <c r="A45" s="67" t="s">
        <v>410</v>
      </c>
      <c r="B45" s="112" t="s">
        <v>119</v>
      </c>
      <c r="C45" s="105" t="s">
        <v>375</v>
      </c>
      <c r="D45" s="105">
        <v>573906</v>
      </c>
      <c r="E45" s="105" t="s">
        <v>375</v>
      </c>
      <c r="F45" s="105">
        <v>64023</v>
      </c>
      <c r="G45" s="59"/>
      <c r="H45" s="59"/>
      <c r="I45" s="59"/>
      <c r="J45" s="59"/>
      <c r="K45" s="59"/>
      <c r="L45" s="59"/>
      <c r="M45" s="59"/>
    </row>
    <row r="46" spans="1:13" s="58" customFormat="1" ht="15.75" customHeight="1">
      <c r="A46" s="61" t="s">
        <v>411</v>
      </c>
      <c r="B46" s="113"/>
      <c r="C46" s="105"/>
      <c r="D46" s="105"/>
      <c r="E46" s="105"/>
      <c r="F46" s="105"/>
      <c r="G46" s="59"/>
      <c r="H46" s="59"/>
      <c r="I46" s="59"/>
      <c r="J46" s="59"/>
      <c r="K46" s="59"/>
      <c r="L46" s="59"/>
      <c r="M46" s="59"/>
    </row>
    <row r="47" spans="1:13" s="58" customFormat="1" ht="19.5" customHeight="1">
      <c r="A47" s="71" t="s">
        <v>412</v>
      </c>
      <c r="B47" s="112" t="s">
        <v>122</v>
      </c>
      <c r="C47" s="105" t="s">
        <v>375</v>
      </c>
      <c r="D47" s="105">
        <v>0</v>
      </c>
      <c r="E47" s="105" t="s">
        <v>375</v>
      </c>
      <c r="F47" s="105">
        <v>10620</v>
      </c>
      <c r="G47" s="59"/>
      <c r="H47" s="59"/>
      <c r="I47" s="59"/>
      <c r="J47" s="59"/>
      <c r="K47" s="59"/>
      <c r="L47" s="59"/>
      <c r="M47" s="59"/>
    </row>
    <row r="48" spans="1:13" s="58" customFormat="1" ht="15.75" customHeight="1">
      <c r="A48" s="72" t="s">
        <v>413</v>
      </c>
      <c r="B48" s="113"/>
      <c r="C48" s="105"/>
      <c r="D48" s="105"/>
      <c r="E48" s="105"/>
      <c r="F48" s="105"/>
      <c r="G48" s="59"/>
      <c r="H48" s="59"/>
      <c r="I48" s="59"/>
      <c r="J48" s="59"/>
      <c r="K48" s="59"/>
      <c r="L48" s="59"/>
      <c r="M48" s="59"/>
    </row>
    <row r="49" spans="1:13" s="58" customFormat="1" ht="15.75" customHeight="1">
      <c r="A49" s="67" t="s">
        <v>414</v>
      </c>
      <c r="B49" s="112" t="s">
        <v>125</v>
      </c>
      <c r="C49" s="105" t="s">
        <v>375</v>
      </c>
      <c r="D49" s="105">
        <v>3</v>
      </c>
      <c r="E49" s="105" t="s">
        <v>375</v>
      </c>
      <c r="F49" s="105">
        <v>0</v>
      </c>
      <c r="G49" s="59"/>
      <c r="H49" s="59"/>
      <c r="I49" s="59"/>
      <c r="J49" s="59"/>
      <c r="K49" s="59"/>
      <c r="L49" s="59"/>
      <c r="M49" s="59"/>
    </row>
    <row r="50" spans="1:13" ht="15.75" customHeight="1">
      <c r="A50" s="61" t="s">
        <v>415</v>
      </c>
      <c r="B50" s="113"/>
      <c r="C50" s="105"/>
      <c r="D50" s="105"/>
      <c r="E50" s="105"/>
      <c r="F50" s="105"/>
      <c r="G50" s="59"/>
      <c r="H50" s="59"/>
      <c r="I50" s="59"/>
      <c r="J50" s="59"/>
      <c r="K50" s="59"/>
      <c r="L50" s="59"/>
      <c r="M50" s="59"/>
    </row>
    <row r="51" spans="1:13" ht="15.75" customHeight="1">
      <c r="A51" s="62" t="s">
        <v>416</v>
      </c>
      <c r="B51" s="112" t="s">
        <v>128</v>
      </c>
      <c r="C51" s="105" t="s">
        <v>375</v>
      </c>
      <c r="D51" s="105"/>
      <c r="E51" s="105" t="s">
        <v>375</v>
      </c>
      <c r="F51" s="105"/>
      <c r="G51" s="59"/>
      <c r="H51" s="59"/>
      <c r="I51" s="59"/>
      <c r="J51" s="59"/>
      <c r="K51" s="59"/>
      <c r="L51" s="59"/>
      <c r="M51" s="59"/>
    </row>
    <row r="52" spans="1:13" ht="15.75" customHeight="1">
      <c r="A52" s="65" t="s">
        <v>417</v>
      </c>
      <c r="B52" s="113"/>
      <c r="C52" s="105"/>
      <c r="D52" s="105"/>
      <c r="E52" s="105"/>
      <c r="F52" s="105"/>
      <c r="G52" s="59"/>
      <c r="H52" s="59"/>
      <c r="I52" s="59"/>
      <c r="J52" s="59"/>
      <c r="K52" s="59"/>
      <c r="L52" s="59"/>
      <c r="M52" s="59"/>
    </row>
    <row r="53" spans="1:13" ht="21.75" customHeight="1">
      <c r="A53" s="68" t="s">
        <v>418</v>
      </c>
      <c r="B53" s="112" t="s">
        <v>133</v>
      </c>
      <c r="C53" s="105">
        <f>C29+C31-D43</f>
        <v>141088</v>
      </c>
      <c r="D53" s="105"/>
      <c r="E53" s="105">
        <f>E29+E31-F43</f>
        <v>2884896</v>
      </c>
      <c r="F53" s="105"/>
      <c r="G53" s="59"/>
      <c r="H53" s="59"/>
      <c r="I53" s="59"/>
      <c r="J53" s="59"/>
      <c r="K53" s="59"/>
      <c r="L53" s="59"/>
      <c r="M53" s="59"/>
    </row>
    <row r="54" spans="1:13" ht="21.75" customHeight="1">
      <c r="A54" s="69" t="s">
        <v>419</v>
      </c>
      <c r="B54" s="113"/>
      <c r="C54" s="105"/>
      <c r="D54" s="105"/>
      <c r="E54" s="105"/>
      <c r="F54" s="105"/>
      <c r="G54" s="59"/>
      <c r="H54" s="59"/>
      <c r="I54" s="59"/>
      <c r="J54" s="59"/>
      <c r="K54" s="59"/>
      <c r="L54" s="59"/>
      <c r="M54" s="59"/>
    </row>
    <row r="55" spans="1:13" ht="15.75" customHeight="1">
      <c r="A55" s="62" t="s">
        <v>420</v>
      </c>
      <c r="B55" s="112" t="s">
        <v>136</v>
      </c>
      <c r="C55" s="105"/>
      <c r="D55" s="105"/>
      <c r="E55" s="105"/>
      <c r="F55" s="105"/>
      <c r="G55" s="59"/>
      <c r="H55" s="59"/>
      <c r="I55" s="59"/>
      <c r="J55" s="59"/>
      <c r="K55" s="59"/>
      <c r="L55" s="59"/>
      <c r="M55" s="59"/>
    </row>
    <row r="56" spans="1:13" ht="15.75" customHeight="1">
      <c r="A56" s="65" t="s">
        <v>421</v>
      </c>
      <c r="B56" s="113"/>
      <c r="C56" s="105"/>
      <c r="D56" s="105"/>
      <c r="E56" s="105"/>
      <c r="F56" s="105"/>
      <c r="G56" s="59"/>
      <c r="H56" s="59"/>
      <c r="I56" s="59"/>
      <c r="J56" s="59"/>
      <c r="K56" s="59"/>
      <c r="L56" s="59"/>
      <c r="M56" s="59"/>
    </row>
    <row r="57" spans="1:13" ht="20.25" customHeight="1">
      <c r="A57" s="68" t="s">
        <v>422</v>
      </c>
      <c r="B57" s="112" t="s">
        <v>139</v>
      </c>
      <c r="C57" s="105">
        <f>C53-C55</f>
        <v>141088</v>
      </c>
      <c r="D57" s="105">
        <f>D53</f>
        <v>0</v>
      </c>
      <c r="E57" s="105">
        <f>E53-E55</f>
        <v>2884896</v>
      </c>
      <c r="F57" s="105">
        <f>F53</f>
        <v>0</v>
      </c>
      <c r="G57" s="59"/>
      <c r="H57" s="59"/>
      <c r="I57" s="59"/>
      <c r="J57" s="59"/>
      <c r="K57" s="59"/>
      <c r="L57" s="59"/>
      <c r="M57" s="59"/>
    </row>
    <row r="58" spans="1:13" ht="20.25" customHeight="1">
      <c r="A58" s="69" t="s">
        <v>423</v>
      </c>
      <c r="B58" s="113"/>
      <c r="C58" s="105"/>
      <c r="D58" s="105"/>
      <c r="E58" s="105"/>
      <c r="F58" s="105"/>
      <c r="G58" s="59"/>
      <c r="H58" s="59"/>
      <c r="I58" s="59"/>
      <c r="J58" s="59"/>
      <c r="K58" s="59"/>
      <c r="L58" s="59"/>
      <c r="M58" s="59"/>
    </row>
    <row r="59" spans="1:6" ht="15.75" customHeight="1">
      <c r="A59" s="62" t="s">
        <v>424</v>
      </c>
      <c r="B59" s="112" t="s">
        <v>142</v>
      </c>
      <c r="C59" s="105" t="s">
        <v>375</v>
      </c>
      <c r="D59" s="105">
        <v>50492</v>
      </c>
      <c r="E59" s="105" t="s">
        <v>375</v>
      </c>
      <c r="F59" s="105">
        <v>255660</v>
      </c>
    </row>
    <row r="60" spans="1:6" ht="15.75" customHeight="1">
      <c r="A60" s="65" t="s">
        <v>425</v>
      </c>
      <c r="B60" s="113"/>
      <c r="C60" s="105"/>
      <c r="D60" s="105"/>
      <c r="E60" s="105"/>
      <c r="F60" s="105"/>
    </row>
    <row r="61" spans="1:6" ht="15.75" customHeight="1">
      <c r="A61" s="62" t="s">
        <v>426</v>
      </c>
      <c r="B61" s="112" t="s">
        <v>145</v>
      </c>
      <c r="C61" s="105" t="s">
        <v>375</v>
      </c>
      <c r="D61" s="105">
        <v>7248</v>
      </c>
      <c r="E61" s="105" t="s">
        <v>375</v>
      </c>
      <c r="F61" s="105">
        <v>210339</v>
      </c>
    </row>
    <row r="62" spans="1:6" ht="15.75" customHeight="1">
      <c r="A62" s="65" t="s">
        <v>427</v>
      </c>
      <c r="B62" s="113"/>
      <c r="C62" s="105"/>
      <c r="D62" s="105"/>
      <c r="E62" s="105"/>
      <c r="F62" s="105"/>
    </row>
    <row r="63" spans="1:6" ht="15.75" customHeight="1">
      <c r="A63" s="68" t="s">
        <v>428</v>
      </c>
      <c r="B63" s="112" t="s">
        <v>148</v>
      </c>
      <c r="C63" s="105">
        <f>C57-D59-D61</f>
        <v>83348</v>
      </c>
      <c r="D63" s="105"/>
      <c r="E63" s="105">
        <f>E57-F59-F61</f>
        <v>2418897</v>
      </c>
      <c r="F63" s="105"/>
    </row>
    <row r="64" spans="1:6" ht="15.75" customHeight="1">
      <c r="A64" s="69" t="s">
        <v>429</v>
      </c>
      <c r="B64" s="113"/>
      <c r="C64" s="105"/>
      <c r="D64" s="105"/>
      <c r="E64" s="105"/>
      <c r="F64" s="105"/>
    </row>
    <row r="65" ht="12.75"/>
    <row r="66" ht="12.75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spans="1:6" ht="33.75" customHeight="1">
      <c r="A197" s="88" t="s">
        <v>433</v>
      </c>
      <c r="B197" s="13"/>
      <c r="C197" s="13"/>
      <c r="D197" s="13"/>
      <c r="E197" s="13"/>
      <c r="F197" s="13"/>
    </row>
    <row r="198" spans="1:6" ht="34.5" customHeight="1">
      <c r="A198" s="88" t="s">
        <v>435</v>
      </c>
      <c r="B198" s="13"/>
      <c r="C198" s="13"/>
      <c r="D198" s="13"/>
      <c r="E198" s="13"/>
      <c r="F198" s="13"/>
    </row>
    <row r="199" spans="1:6" ht="33" customHeight="1">
      <c r="A199" s="88"/>
      <c r="B199" s="13"/>
      <c r="C199" s="13"/>
      <c r="D199" s="13"/>
      <c r="E199" s="13"/>
      <c r="F199" s="14"/>
    </row>
    <row r="200" spans="2:6" ht="13.5" customHeight="1" hidden="1">
      <c r="B200" s="13"/>
      <c r="C200" s="13"/>
      <c r="D200" s="13"/>
      <c r="E200" s="13"/>
      <c r="F200" s="13"/>
    </row>
  </sheetData>
  <mergeCells count="143">
    <mergeCell ref="B11:B12"/>
    <mergeCell ref="A2:A9"/>
    <mergeCell ref="B2:B9"/>
    <mergeCell ref="C2:D5"/>
    <mergeCell ref="C11:C12"/>
    <mergeCell ref="D11:D12"/>
    <mergeCell ref="E2:F5"/>
    <mergeCell ref="C6:C9"/>
    <mergeCell ref="D6:D9"/>
    <mergeCell ref="E6:E9"/>
    <mergeCell ref="F6:F9"/>
    <mergeCell ref="E11:E12"/>
    <mergeCell ref="F13:F14"/>
    <mergeCell ref="F11:F12"/>
    <mergeCell ref="F15:F16"/>
    <mergeCell ref="B13:B14"/>
    <mergeCell ref="C13:C14"/>
    <mergeCell ref="D13:D14"/>
    <mergeCell ref="E13:E14"/>
    <mergeCell ref="B15:B16"/>
    <mergeCell ref="C15:C16"/>
    <mergeCell ref="D15:D16"/>
    <mergeCell ref="E15:E16"/>
    <mergeCell ref="F17:F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E25:E26"/>
    <mergeCell ref="F25:F26"/>
    <mergeCell ref="B27:B28"/>
    <mergeCell ref="C27:C28"/>
    <mergeCell ref="D27:D28"/>
    <mergeCell ref="E27:E28"/>
    <mergeCell ref="F27:F28"/>
    <mergeCell ref="B25:B26"/>
    <mergeCell ref="C25:C26"/>
    <mergeCell ref="D25:D26"/>
    <mergeCell ref="E29:E30"/>
    <mergeCell ref="F29:F30"/>
    <mergeCell ref="B31:B32"/>
    <mergeCell ref="C31:C32"/>
    <mergeCell ref="D31:D32"/>
    <mergeCell ref="E31:E32"/>
    <mergeCell ref="F31:F32"/>
    <mergeCell ref="B29:B30"/>
    <mergeCell ref="C29:C30"/>
    <mergeCell ref="D29:D30"/>
    <mergeCell ref="F33:F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7:F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41:F42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5:F46"/>
    <mergeCell ref="B47:B48"/>
    <mergeCell ref="C47:C48"/>
    <mergeCell ref="D47:D48"/>
    <mergeCell ref="E47:E48"/>
    <mergeCell ref="F47:F48"/>
    <mergeCell ref="B45:B46"/>
    <mergeCell ref="C45:C46"/>
    <mergeCell ref="D45:D46"/>
    <mergeCell ref="E45:E46"/>
    <mergeCell ref="F49:F50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E53:E54"/>
    <mergeCell ref="F53:F54"/>
    <mergeCell ref="B55:B56"/>
    <mergeCell ref="C55:C56"/>
    <mergeCell ref="D55:D56"/>
    <mergeCell ref="E55:E56"/>
    <mergeCell ref="F55:F56"/>
    <mergeCell ref="B53:B54"/>
    <mergeCell ref="C53:C54"/>
    <mergeCell ref="D53:D54"/>
    <mergeCell ref="E57:E58"/>
    <mergeCell ref="F57:F58"/>
    <mergeCell ref="B59:B60"/>
    <mergeCell ref="C59:C60"/>
    <mergeCell ref="D59:D60"/>
    <mergeCell ref="E59:E60"/>
    <mergeCell ref="F59:F60"/>
    <mergeCell ref="B57:B58"/>
    <mergeCell ref="C57:C58"/>
    <mergeCell ref="D57:D58"/>
    <mergeCell ref="F61:F62"/>
    <mergeCell ref="B63:B64"/>
    <mergeCell ref="C63:C64"/>
    <mergeCell ref="D63:D64"/>
    <mergeCell ref="E63:E64"/>
    <mergeCell ref="F63:F64"/>
    <mergeCell ref="B61:B62"/>
    <mergeCell ref="C61:C62"/>
    <mergeCell ref="D61:D62"/>
    <mergeCell ref="E61:E62"/>
  </mergeCells>
  <printOptions/>
  <pageMargins left="0.75" right="0.19" top="0.41" bottom="0.36" header="0.5" footer="0.3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peo-nachalnik</dc:creator>
  <cp:keywords/>
  <dc:description/>
  <cp:lastModifiedBy>peo-nachalnik</cp:lastModifiedBy>
  <cp:lastPrinted>2015-07-24T05:51:43Z</cp:lastPrinted>
  <dcterms:created xsi:type="dcterms:W3CDTF">2013-03-19T11:08:51Z</dcterms:created>
  <dcterms:modified xsi:type="dcterms:W3CDTF">2015-07-24T06:36:34Z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